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Users\s.kada\Desktop\ANNUAIRE STATISTIQUE 2023 POUR LE SITE\"/>
    </mc:Choice>
  </mc:AlternateContent>
  <xr:revisionPtr revIDLastSave="0" documentId="13_ncr:1_{292D1F0B-23FF-4C1F-997E-B9F80CB4CA4A}" xr6:coauthVersionLast="47" xr6:coauthVersionMax="47" xr10:uidLastSave="{00000000-0000-0000-0000-000000000000}"/>
  <bookViews>
    <workbookView xWindow="-110" yWindow="-110" windowWidth="19420" windowHeight="10300" tabRatio="850" activeTab="15" xr2:uid="{00000000-000D-0000-FFFF-FFFF00000000}"/>
  </bookViews>
  <sheets>
    <sheet name="PG" sheetId="1" r:id="rId1"/>
    <sheet name="SOMMAIRE ENERGIE ET EAU" sheetId="17" r:id="rId2"/>
    <sheet name="1-2-3" sheetId="2" r:id="rId3"/>
    <sheet name="4" sheetId="3" r:id="rId4"/>
    <sheet name="5" sheetId="4" r:id="rId5"/>
    <sheet name="6" sheetId="5" r:id="rId6"/>
    <sheet name="7-7suite" sheetId="6" r:id="rId7"/>
    <sheet name="8-9" sheetId="7" r:id="rId8"/>
    <sheet name="10" sheetId="8" r:id="rId9"/>
    <sheet name="11-12" sheetId="9" r:id="rId10"/>
    <sheet name="13-14" sheetId="10" r:id="rId11"/>
    <sheet name="15-16" sheetId="11" r:id="rId12"/>
    <sheet name="17" sheetId="12" r:id="rId13"/>
    <sheet name="18" sheetId="13" r:id="rId14"/>
    <sheet name="19" sheetId="14" r:id="rId15"/>
    <sheet name="20-20suite" sheetId="15" r:id="rId16"/>
  </sheets>
  <externalReferences>
    <externalReference r:id="rId17"/>
  </externalReferences>
  <definedNames>
    <definedName name="_Key1" localSheetId="3">#REF!</definedName>
    <definedName name="_Key1">#REF!</definedName>
    <definedName name="_Order1">255</definedName>
    <definedName name="_Regression_Int" localSheetId="9">1</definedName>
    <definedName name="_Regression_Int" localSheetId="2">1</definedName>
    <definedName name="_Regression_Int" localSheetId="12">1</definedName>
    <definedName name="_Regression_Int" localSheetId="13">1</definedName>
    <definedName name="_Regression_Int" localSheetId="14">1</definedName>
    <definedName name="_Regression_Int" localSheetId="3">1</definedName>
    <definedName name="_Regression_Int" localSheetId="4">1</definedName>
    <definedName name="_Regression_Int">1</definedName>
    <definedName name="_Sort" localSheetId="3">#REF!</definedName>
    <definedName name="_Sort">#REF!</definedName>
    <definedName name="aq" localSheetId="3">#REF!</definedName>
    <definedName name="aq">#REF!</definedName>
    <definedName name="COMM1" localSheetId="3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 localSheetId="3">'[1]1'!#REF!</definedName>
    <definedName name="COMM14">'[1]1'!#REF!</definedName>
    <definedName name="COMM2" localSheetId="3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 localSheetId="3">'[1]1'!#REF!</definedName>
    <definedName name="COMM7">'[1]1'!#REF!</definedName>
    <definedName name="COMM8">'[1]1'!$A$1259</definedName>
    <definedName name="COMM9" localSheetId="3">'[1]1'!#REF!</definedName>
    <definedName name="COMM9">'[1]1'!#REF!</definedName>
    <definedName name="Excel_BuiltIn_Print_Area" localSheetId="13">'18'!$A$1:$O$54</definedName>
    <definedName name="Excel_BuiltIn_Print_Area" localSheetId="14">'19'!$A$1:$I$84</definedName>
    <definedName name="Excel_BuiltIn_Print_Area" localSheetId="15">'20-20suite'!$A$1:$H$129</definedName>
    <definedName name="Excel_BuiltIn_Print_Area" localSheetId="3">#REF!</definedName>
    <definedName name="Excel_BuiltIn_Print_Area" localSheetId="6">'7-7suite'!$A$1:$E$121</definedName>
    <definedName name="Excel_BuiltIn_Print_Area">#REF!</definedName>
    <definedName name="_xlnm.Print_Area" localSheetId="13">'18'!$A$1:$O$54</definedName>
    <definedName name="_xlnm.Print_Area" localSheetId="14">'19'!$A$1:$I$88</definedName>
    <definedName name="_xlnm.Print_Area" localSheetId="15">'20-20suite'!$A$1:$F$129</definedName>
    <definedName name="_xlnm.Print_Area" localSheetId="4">'5'!$A$1:$E$74</definedName>
    <definedName name="_xlnm.Print_Area" localSheetId="5">'6'!$A$1:$E$59</definedName>
    <definedName name="_xlnm.Print_Area" localSheetId="6">'7-7suite'!$A$1:$E$121</definedName>
    <definedName name="Print_Area_MI" localSheetId="3">#REF!</definedName>
    <definedName name="Print_Area_MI">#REF!</definedName>
    <definedName name="rac" localSheetId="3">#REF!</definedName>
    <definedName name="rac">#REF!</definedName>
    <definedName name="Zone_impres_MI" localSheetId="3">#REF!</definedName>
    <definedName name="Zone_impres_MI">#REF!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3" l="1"/>
  <c r="D20" i="13"/>
  <c r="E20" i="13"/>
  <c r="B17" i="9" l="1"/>
  <c r="B12" i="9"/>
  <c r="B10" i="9"/>
  <c r="B9" i="7"/>
  <c r="B14" i="7" s="1"/>
  <c r="B109" i="6"/>
  <c r="B104" i="6"/>
  <c r="B99" i="6"/>
  <c r="B92" i="6"/>
  <c r="C45" i="5" l="1"/>
  <c r="B34" i="4" l="1"/>
  <c r="B9" i="4"/>
  <c r="B37" i="3"/>
  <c r="B23" i="3"/>
  <c r="B18" i="3"/>
  <c r="B11" i="3"/>
  <c r="B8" i="3" l="1"/>
  <c r="E18" i="12" l="1"/>
  <c r="B24" i="11"/>
  <c r="B26" i="8"/>
  <c r="B15" i="8"/>
  <c r="B9" i="8"/>
  <c r="B40" i="7"/>
  <c r="B86" i="6"/>
  <c r="B77" i="6"/>
  <c r="B67" i="6"/>
  <c r="B44" i="6"/>
  <c r="B26" i="6"/>
  <c r="B36" i="6"/>
  <c r="B17" i="6"/>
  <c r="B8" i="6"/>
  <c r="B45" i="5"/>
  <c r="B37" i="5"/>
  <c r="B32" i="5"/>
  <c r="B23" i="5"/>
  <c r="B10" i="5"/>
  <c r="B14" i="2"/>
  <c r="B8" i="2"/>
  <c r="B113" i="6" l="1"/>
  <c r="B32" i="8"/>
  <c r="B9" i="5"/>
  <c r="B8" i="5" s="1"/>
  <c r="B53" i="5" s="1"/>
  <c r="D9" i="4"/>
  <c r="C9" i="4"/>
  <c r="C24" i="11" l="1"/>
  <c r="D76" i="15" l="1"/>
  <c r="D84" i="15"/>
  <c r="D99" i="15"/>
  <c r="C12" i="9" l="1"/>
  <c r="D40" i="7"/>
  <c r="C40" i="7"/>
  <c r="C9" i="7"/>
  <c r="D9" i="7"/>
  <c r="C37" i="5" l="1"/>
  <c r="C32" i="5"/>
  <c r="C23" i="5"/>
  <c r="C10" i="5"/>
  <c r="D34" i="4"/>
  <c r="C34" i="4"/>
  <c r="C9" i="5" l="1"/>
  <c r="C8" i="5" s="1"/>
  <c r="C53" i="5" s="1"/>
  <c r="C17" i="9" l="1"/>
  <c r="C10" i="9"/>
  <c r="C26" i="8"/>
  <c r="C15" i="8"/>
  <c r="C9" i="8"/>
  <c r="C14" i="7"/>
  <c r="C109" i="6"/>
  <c r="C104" i="6"/>
  <c r="C99" i="6"/>
  <c r="C92" i="6"/>
  <c r="C86" i="6"/>
  <c r="C77" i="6"/>
  <c r="C67" i="6"/>
  <c r="C44" i="6"/>
  <c r="C36" i="6"/>
  <c r="C26" i="6"/>
  <c r="C17" i="6"/>
  <c r="C8" i="6"/>
  <c r="C37" i="3"/>
  <c r="C23" i="3"/>
  <c r="C18" i="3"/>
  <c r="C11" i="3"/>
  <c r="C32" i="8" l="1"/>
  <c r="C113" i="6"/>
  <c r="C8" i="3"/>
  <c r="C14" i="2" l="1"/>
  <c r="C8" i="2"/>
  <c r="D14" i="2" l="1"/>
  <c r="D8" i="2"/>
  <c r="D109" i="6"/>
  <c r="D104" i="6"/>
  <c r="D77" i="6"/>
  <c r="D67" i="6"/>
  <c r="D17" i="6"/>
  <c r="D8" i="6"/>
  <c r="D37" i="3"/>
  <c r="D24" i="11"/>
  <c r="D17" i="9"/>
  <c r="D12" i="9"/>
  <c r="D10" i="9"/>
  <c r="D26" i="8"/>
  <c r="D15" i="8"/>
  <c r="D9" i="8"/>
  <c r="D14" i="7"/>
  <c r="D99" i="6"/>
  <c r="D92" i="6"/>
  <c r="D86" i="6"/>
  <c r="D44" i="6"/>
  <c r="D36" i="6"/>
  <c r="D26" i="6"/>
  <c r="D45" i="5"/>
  <c r="D37" i="5"/>
  <c r="D32" i="5"/>
  <c r="D23" i="5"/>
  <c r="D10" i="5"/>
  <c r="D11" i="3"/>
  <c r="D23" i="3"/>
  <c r="D18" i="3"/>
  <c r="B14" i="15"/>
  <c r="C14" i="15"/>
  <c r="D14" i="15"/>
  <c r="E14" i="15"/>
  <c r="B23" i="15"/>
  <c r="C23" i="15"/>
  <c r="D23" i="15"/>
  <c r="E23" i="15"/>
  <c r="B32" i="15"/>
  <c r="C32" i="15"/>
  <c r="D32" i="15"/>
  <c r="E32" i="15"/>
  <c r="B42" i="15"/>
  <c r="C42" i="15"/>
  <c r="D42" i="15"/>
  <c r="E42" i="15"/>
  <c r="B50" i="15"/>
  <c r="C50" i="15"/>
  <c r="D50" i="15"/>
  <c r="E50" i="15"/>
  <c r="B76" i="15"/>
  <c r="C76" i="15"/>
  <c r="E76" i="15"/>
  <c r="B84" i="15"/>
  <c r="C84" i="15"/>
  <c r="E84" i="15"/>
  <c r="B93" i="15"/>
  <c r="C93" i="15"/>
  <c r="E93" i="15"/>
  <c r="B99" i="15"/>
  <c r="C99" i="15"/>
  <c r="E99" i="15"/>
  <c r="B106" i="15"/>
  <c r="C106" i="15"/>
  <c r="E106" i="15"/>
  <c r="B111" i="15"/>
  <c r="C111" i="15"/>
  <c r="E111" i="15"/>
  <c r="B116" i="15"/>
  <c r="C116" i="15"/>
  <c r="E116" i="15"/>
  <c r="D8" i="3" l="1"/>
  <c r="D32" i="8"/>
  <c r="D9" i="5"/>
  <c r="D8" i="5" s="1"/>
  <c r="D53" i="5" s="1"/>
  <c r="E119" i="15"/>
  <c r="C119" i="15"/>
  <c r="B119" i="15"/>
  <c r="D113" i="6"/>
</calcChain>
</file>

<file path=xl/sharedStrings.xml><?xml version="1.0" encoding="utf-8"?>
<sst xmlns="http://schemas.openxmlformats.org/spreadsheetml/2006/main" count="1657" uniqueCount="1195">
  <si>
    <t>الفصل الخامس</t>
  </si>
  <si>
    <t>الطاقة والماء</t>
  </si>
  <si>
    <t xml:space="preserve">CHAPITRE V </t>
  </si>
  <si>
    <t>ENERGIE ET EAU</t>
  </si>
  <si>
    <t xml:space="preserve"> Energie</t>
  </si>
  <si>
    <t>الطاقة</t>
  </si>
  <si>
    <t xml:space="preserve"> 5 - 1 Evolution de la balance énergétique</t>
  </si>
  <si>
    <t>5 - 1  تطور الميزان الطاقي</t>
  </si>
  <si>
    <t xml:space="preserve"> En milliers de T.E.P</t>
  </si>
  <si>
    <t>بألف طن مقابل بترول</t>
  </si>
  <si>
    <t xml:space="preserve"> Production </t>
  </si>
  <si>
    <t xml:space="preserve">الإنتاج </t>
  </si>
  <si>
    <t xml:space="preserve">   Electricité Hydraulique</t>
  </si>
  <si>
    <t xml:space="preserve">  الكهرباء من أصل مائي</t>
  </si>
  <si>
    <t xml:space="preserve">   Electricité Eolienne</t>
  </si>
  <si>
    <t xml:space="preserve">  الكهرباء من أصل ريحي</t>
  </si>
  <si>
    <t xml:space="preserve">   Electricité Solaire</t>
  </si>
  <si>
    <t xml:space="preserve">  الكهرباء من أصل شمسي</t>
  </si>
  <si>
    <t xml:space="preserve"> Consommation</t>
  </si>
  <si>
    <t xml:space="preserve">   Produits pétroliers </t>
  </si>
  <si>
    <t xml:space="preserve">  المنتوجات النفطية </t>
  </si>
  <si>
    <t xml:space="preserve">   Gaz naturel</t>
  </si>
  <si>
    <t xml:space="preserve">  الغاز الطبيعي </t>
  </si>
  <si>
    <t xml:space="preserve">  Solde d' Echange d'électricité</t>
  </si>
  <si>
    <t xml:space="preserve">  رصيد مبادلات الكهرباء</t>
  </si>
  <si>
    <t xml:space="preserve"> 5 -2 Evolution de la facture énergétique </t>
  </si>
  <si>
    <t>5 - 2 تطور الفاتورة الطاقية</t>
  </si>
  <si>
    <t xml:space="preserve"> En milliards de DH</t>
  </si>
  <si>
    <t>بمليار درهم</t>
  </si>
  <si>
    <t xml:space="preserve"> Total des importations</t>
  </si>
  <si>
    <t>مجموع الواردات</t>
  </si>
  <si>
    <t xml:space="preserve">    Gaz naturel</t>
  </si>
  <si>
    <t xml:space="preserve">   الغاز الطبيعي</t>
  </si>
  <si>
    <t xml:space="preserve">    Electricité</t>
  </si>
  <si>
    <t xml:space="preserve">   الكهرباء</t>
  </si>
  <si>
    <t xml:space="preserve"> Total des exportations</t>
  </si>
  <si>
    <t>مجموع الصادرات</t>
  </si>
  <si>
    <t xml:space="preserve"> Facture énergétique nette </t>
  </si>
  <si>
    <t>الفاتورة الطاقية الصافية</t>
  </si>
  <si>
    <t xml:space="preserve"> 5 -3  Evolution de l'indice de la production </t>
  </si>
  <si>
    <t>Base 100 :  2015</t>
  </si>
  <si>
    <t>أساس 100 : 2015</t>
  </si>
  <si>
    <t xml:space="preserve"> Electricité </t>
  </si>
  <si>
    <t>الكهرباء</t>
  </si>
  <si>
    <t xml:space="preserve"> T.E.P : Tonne Equivalent Pétrole soit:</t>
  </si>
  <si>
    <t xml:space="preserve"> ط.م.ب  :طن مقابل بترول</t>
  </si>
  <si>
    <t>الكهرباء        :1  جيجا واط .ساعة  = 0.26  كيلو ط.م.ب</t>
  </si>
  <si>
    <t xml:space="preserve"> Charbon                 : 1 tonne        = 0,66 T.E.P</t>
  </si>
  <si>
    <t>الفحم     : طن واحد                      = 0.66 ط.م.ب</t>
  </si>
  <si>
    <t xml:space="preserve"> Produits pétroliers    : 1 tonne       =1 T.E.P</t>
  </si>
  <si>
    <t xml:space="preserve">               Haut-Commissariat au plan (Direction de la Statistique).</t>
  </si>
  <si>
    <t xml:space="preserve"> Energie </t>
  </si>
  <si>
    <t xml:space="preserve">الطاقة </t>
  </si>
  <si>
    <t xml:space="preserve"> 5 -4 Evolution de la puissance installée, de la production  </t>
  </si>
  <si>
    <t xml:space="preserve">5 - 4 تطور القدرة المنشأة، إنتاج  </t>
  </si>
  <si>
    <t xml:space="preserve">           d'électricité</t>
  </si>
  <si>
    <t xml:space="preserve">         الطاقة الكهربائية</t>
  </si>
  <si>
    <t xml:space="preserve"> Office National de l'Electricité </t>
  </si>
  <si>
    <t>المكتب الوطني للكهرباء</t>
  </si>
  <si>
    <r>
      <rPr>
        <b/>
        <sz val="10"/>
        <rFont val="Times New Roman"/>
        <family val="1"/>
      </rPr>
      <t xml:space="preserve"> Puissances installées </t>
    </r>
    <r>
      <rPr>
        <sz val="10"/>
        <rFont val="Times New Roman"/>
        <family val="1"/>
      </rPr>
      <t>(en Mega Watt)</t>
    </r>
  </si>
  <si>
    <r>
      <rPr>
        <b/>
        <sz val="11"/>
        <rFont val="Times New Roman"/>
        <family val="1"/>
      </rPr>
      <t>القدرات المنشأة</t>
    </r>
    <r>
      <rPr>
        <sz val="11"/>
        <rFont val="Times New Roman"/>
        <family val="1"/>
      </rPr>
      <t xml:space="preserve"> </t>
    </r>
    <r>
      <rPr>
        <sz val="10"/>
        <rFont val="Times New Roman"/>
        <family val="1"/>
      </rPr>
      <t>(بميكا واط )</t>
    </r>
  </si>
  <si>
    <t xml:space="preserve">    Hydraulique </t>
  </si>
  <si>
    <t xml:space="preserve">    المائية</t>
  </si>
  <si>
    <t xml:space="preserve">    Thermique </t>
  </si>
  <si>
    <t xml:space="preserve">    الحرارية</t>
  </si>
  <si>
    <t xml:space="preserve">        Charbon vapeur</t>
  </si>
  <si>
    <t xml:space="preserve">          فحم بخاري</t>
  </si>
  <si>
    <t xml:space="preserve">        Fuel vapeur</t>
  </si>
  <si>
    <t xml:space="preserve">          فيول بخاري</t>
  </si>
  <si>
    <t xml:space="preserve">        Turbines à gaz</t>
  </si>
  <si>
    <t xml:space="preserve">         عنفات غازية</t>
  </si>
  <si>
    <t xml:space="preserve">        Diesel</t>
  </si>
  <si>
    <t xml:space="preserve">          ديزل</t>
  </si>
  <si>
    <t xml:space="preserve">        Cycle combiné</t>
  </si>
  <si>
    <t xml:space="preserve">         دورة مزدوجة</t>
  </si>
  <si>
    <t xml:space="preserve">        Gasoil</t>
  </si>
  <si>
    <t xml:space="preserve">         غازوال</t>
  </si>
  <si>
    <t xml:space="preserve">     Eolien</t>
  </si>
  <si>
    <t xml:space="preserve">    الريحية</t>
  </si>
  <si>
    <t xml:space="preserve">       Eolien ONEE</t>
  </si>
  <si>
    <t xml:space="preserve">           ريحية م و ك م ص</t>
  </si>
  <si>
    <t xml:space="preserve">       Eolien des tiers</t>
  </si>
  <si>
    <t xml:space="preserve">           ريحية الغير</t>
  </si>
  <si>
    <t xml:space="preserve">       Eolien IPP</t>
  </si>
  <si>
    <t xml:space="preserve">           ريحية منتج الكهرباء المستقل</t>
  </si>
  <si>
    <t xml:space="preserve">       Eolien loi 13-09</t>
  </si>
  <si>
    <t xml:space="preserve">           ريحية في إطار القانون 13.09 </t>
  </si>
  <si>
    <t xml:space="preserve">      Solaire</t>
  </si>
  <si>
    <t xml:space="preserve">    الشمسية</t>
  </si>
  <si>
    <t xml:space="preserve">         Solaire ONEE</t>
  </si>
  <si>
    <t xml:space="preserve">          شمسية م و ك م ص</t>
  </si>
  <si>
    <t xml:space="preserve">         Solaire MASEN</t>
  </si>
  <si>
    <t xml:space="preserve">          شمسية مازن</t>
  </si>
  <si>
    <t xml:space="preserve"> Principaux  autoproducteurs </t>
  </si>
  <si>
    <t>المنتجين الذاتيين الرئيسين</t>
  </si>
  <si>
    <t xml:space="preserve">   Maroc Phosphore </t>
  </si>
  <si>
    <t xml:space="preserve">  شركة مغرب فوسفور </t>
  </si>
  <si>
    <t xml:space="preserve">   SAMIR</t>
  </si>
  <si>
    <t xml:space="preserve"> سامير </t>
  </si>
  <si>
    <t xml:space="preserve">   Cellulose du Maroc</t>
  </si>
  <si>
    <t xml:space="preserve"> سيليلوز المغرب</t>
  </si>
  <si>
    <t xml:space="preserve">   Lafarge Tétouan</t>
  </si>
  <si>
    <t xml:space="preserve"> لافارج تطوان</t>
  </si>
  <si>
    <t xml:space="preserve">   Indusaha</t>
  </si>
  <si>
    <t xml:space="preserve"> ايندوصاحا</t>
  </si>
  <si>
    <t xml:space="preserve">     Thermique (1) </t>
  </si>
  <si>
    <t xml:space="preserve">     Hydraulique </t>
  </si>
  <si>
    <t xml:space="preserve">     Eolien (2)</t>
  </si>
  <si>
    <t xml:space="preserve">     Solaire</t>
  </si>
  <si>
    <t xml:space="preserve"> Parc Eolien TAREC, Eolien Loi 13-09 et Eolien via réseau clients</t>
  </si>
  <si>
    <t xml:space="preserve">    و كذا الإنتاج الريحي الذي يتم تصريفه عبر شبكة الزبناء</t>
  </si>
  <si>
    <t xml:space="preserve"> Source :  Office National de l'Electricité et de l'Eau Potable.</t>
  </si>
  <si>
    <t>المصدر :  المكتب الوطني للكهرباء والماء الصالح للشرب.</t>
  </si>
  <si>
    <t xml:space="preserve"> 5 -5 Evolution de la production nette d'électricité           </t>
  </si>
  <si>
    <t xml:space="preserve">5 -5 تطور الإنتاج الصافي للكهرباء </t>
  </si>
  <si>
    <t xml:space="preserve">          de l'Office National de l'Electricité</t>
  </si>
  <si>
    <t xml:space="preserve">         للمكتب الوطني للكهرباء والماء </t>
  </si>
  <si>
    <t xml:space="preserve">          et de l'Eau Potable</t>
  </si>
  <si>
    <t xml:space="preserve">         الصالح للشرب</t>
  </si>
  <si>
    <t>En millions de Kilwatt-heure (Kwh)</t>
  </si>
  <si>
    <t>بمليون كيلواط ساعة (ك.و.س)</t>
  </si>
  <si>
    <t xml:space="preserve"> Usines hydrauliques </t>
  </si>
  <si>
    <t xml:space="preserve">المعامل المائية </t>
  </si>
  <si>
    <t xml:space="preserve">   Afourer </t>
  </si>
  <si>
    <t xml:space="preserve">  أفورار</t>
  </si>
  <si>
    <t xml:space="preserve">   STEP Afourer</t>
  </si>
  <si>
    <t xml:space="preserve">  محطة تنقيل الطاقة عن طريق الضخ  أفورار                                   </t>
  </si>
  <si>
    <t xml:space="preserve">   Al Massira </t>
  </si>
  <si>
    <t xml:space="preserve">  المسيرة</t>
  </si>
  <si>
    <t xml:space="preserve">   Al Wahda</t>
  </si>
  <si>
    <t xml:space="preserve">  الوحدة</t>
  </si>
  <si>
    <t xml:space="preserve">   Allal El Fassi</t>
  </si>
  <si>
    <t xml:space="preserve">  علال الفاسي</t>
  </si>
  <si>
    <t xml:space="preserve">   Bine El Ouidane </t>
  </si>
  <si>
    <t xml:space="preserve">  بين الويدان</t>
  </si>
  <si>
    <t xml:space="preserve">   Bou Areg </t>
  </si>
  <si>
    <t xml:space="preserve">  بوعرق</t>
  </si>
  <si>
    <t xml:space="preserve">   Daourat </t>
  </si>
  <si>
    <t xml:space="preserve">  الدورات</t>
  </si>
  <si>
    <t xml:space="preserve">   El Kansera </t>
  </si>
  <si>
    <t xml:space="preserve">  القنصرة</t>
  </si>
  <si>
    <t xml:space="preserve">   Hassan 1er</t>
  </si>
  <si>
    <t xml:space="preserve">  الحسن الأول</t>
  </si>
  <si>
    <t xml:space="preserve">   Idriss 1er </t>
  </si>
  <si>
    <t xml:space="preserve">  إدريس الأول</t>
  </si>
  <si>
    <t xml:space="preserve">   Imfout </t>
  </si>
  <si>
    <t xml:space="preserve">  إيمفوت</t>
  </si>
  <si>
    <t xml:space="preserve">   Lalla Takerkoust </t>
  </si>
  <si>
    <t xml:space="preserve">  للاتكركوست</t>
  </si>
  <si>
    <t xml:space="preserve">   Mansour Eddahbi </t>
  </si>
  <si>
    <t xml:space="preserve">  المنصور الذهبي</t>
  </si>
  <si>
    <t xml:space="preserve">   Mohammed El khamis </t>
  </si>
  <si>
    <t xml:space="preserve">  محمد الخامس</t>
  </si>
  <si>
    <t xml:space="preserve">   Moulay Youssef </t>
  </si>
  <si>
    <t xml:space="preserve">  مولاي يوسف</t>
  </si>
  <si>
    <t xml:space="preserve">   Oued El makhazine </t>
  </si>
  <si>
    <t xml:space="preserve">  وادي المخازن</t>
  </si>
  <si>
    <t xml:space="preserve">   Oued Lau</t>
  </si>
  <si>
    <t xml:space="preserve">  وادي لاو</t>
  </si>
  <si>
    <t xml:space="preserve">   Ahmed Al Hansali</t>
  </si>
  <si>
    <t xml:space="preserve">  أحمد الحنصالي</t>
  </si>
  <si>
    <t xml:space="preserve">   Ait Messaoud</t>
  </si>
  <si>
    <t xml:space="preserve">  أيت مسعود</t>
  </si>
  <si>
    <t xml:space="preserve">   El Borj</t>
  </si>
  <si>
    <t xml:space="preserve">  البرج</t>
  </si>
  <si>
    <t xml:space="preserve">   Tanafnit</t>
  </si>
  <si>
    <t xml:space="preserve">  تنافنيت</t>
  </si>
  <si>
    <t xml:space="preserve">   Autres usines</t>
  </si>
  <si>
    <t xml:space="preserve">  معامل أخرى</t>
  </si>
  <si>
    <t xml:space="preserve"> Centrales thermiques </t>
  </si>
  <si>
    <t>المحطات الحرارية</t>
  </si>
  <si>
    <t xml:space="preserve">   Agadir </t>
  </si>
  <si>
    <t xml:space="preserve"> -</t>
  </si>
  <si>
    <t xml:space="preserve">  أكادير</t>
  </si>
  <si>
    <t xml:space="preserve">   Jerada </t>
  </si>
  <si>
    <t xml:space="preserve">  جرادة </t>
  </si>
  <si>
    <t xml:space="preserve">   Kénitra </t>
  </si>
  <si>
    <t xml:space="preserve">  القنيطرة </t>
  </si>
  <si>
    <t xml:space="preserve">   Laâyoune </t>
  </si>
  <si>
    <t xml:space="preserve">  العيون</t>
  </si>
  <si>
    <t xml:space="preserve">   Mohammadia</t>
  </si>
  <si>
    <t xml:space="preserve">  المحمدية </t>
  </si>
  <si>
    <t xml:space="preserve">   Tan-Tan</t>
  </si>
  <si>
    <t xml:space="preserve">  طانطان</t>
  </si>
  <si>
    <t xml:space="preserve">   Tanger </t>
  </si>
  <si>
    <t xml:space="preserve">  طنجة</t>
  </si>
  <si>
    <t xml:space="preserve">   Tétouan </t>
  </si>
  <si>
    <t xml:space="preserve">  تطوان</t>
  </si>
  <si>
    <t xml:space="preserve">   Tit Mellil</t>
  </si>
  <si>
    <t xml:space="preserve">  تيط مليل</t>
  </si>
  <si>
    <t xml:space="preserve">   Es-Smara, Boujdour et Tarfaya</t>
  </si>
  <si>
    <t xml:space="preserve">   Ain Beni Mathar</t>
  </si>
  <si>
    <t xml:space="preserve">  عين بني مطهر</t>
  </si>
  <si>
    <t xml:space="preserve">   Usines autonomes (thermiques)</t>
  </si>
  <si>
    <r>
      <rPr>
        <sz val="11"/>
        <rFont val="Times New Roman"/>
        <family val="1"/>
      </rPr>
      <t xml:space="preserve">  معامل مستقلة </t>
    </r>
    <r>
      <rPr>
        <sz val="10"/>
        <rFont val="Times New Roman"/>
        <family val="1"/>
      </rPr>
      <t>(حرارية)</t>
    </r>
  </si>
  <si>
    <t xml:space="preserve"> Parc eolien O.N.E.E</t>
  </si>
  <si>
    <t>المحطة الريحية م. و. ك.م</t>
  </si>
  <si>
    <t xml:space="preserve"> Solaire O.N.E.E</t>
  </si>
  <si>
    <t xml:space="preserve">المحطات الشمسية م. و.ك.م.ص.ش </t>
  </si>
  <si>
    <t xml:space="preserve"> Total O.N.E.E</t>
  </si>
  <si>
    <t xml:space="preserve">مجموع المكتب الوطني للكهرباء والماء الصالح للشرب </t>
  </si>
  <si>
    <t xml:space="preserve"> Auxiliaires centrales THT/HT pompés du réseau  </t>
  </si>
  <si>
    <t xml:space="preserve">استهلاك المحطات للجهد الجد عالي والعالي المضخة من  </t>
  </si>
  <si>
    <t xml:space="preserve">   + STEP absorbée par le pompage</t>
  </si>
  <si>
    <t xml:space="preserve"> الشبكة الوطنية + محطة تحويل الطاقة عبر الضخ</t>
  </si>
  <si>
    <t xml:space="preserve"> Energie nette appelée </t>
  </si>
  <si>
    <t xml:space="preserve">الطاقة الصافية المطلوبة </t>
  </si>
  <si>
    <t xml:space="preserve"> Eolien via réseau clients</t>
  </si>
  <si>
    <t>الإنتاج الريحي عبر شبكة الزبناء</t>
  </si>
  <si>
    <t xml:space="preserve"> Energie nette appelée +Eolien via réseau clients</t>
  </si>
  <si>
    <t>الطاقة الصافية المطلوبة بما في ذلك الريحية عبر شبكة الزبناء</t>
  </si>
  <si>
    <t>O.N.E.E. : Office National de l'Electricité et de l'Eau potable.</t>
  </si>
  <si>
    <t>STEP : Station de Transfèrt d'Energie par Ponpage.</t>
  </si>
  <si>
    <t>THT: Très Haute Tension    HT : Haut Tension</t>
  </si>
  <si>
    <t xml:space="preserve"> (2) Il s'agit des apports de Maroc phosphore, et du  Maroc chimie et d'autres sociétés</t>
  </si>
  <si>
    <t>(2)  يتعلق الأمر بإمدادات مغرب فوسفور ومغرب كيمياء وشركات أخرى</t>
  </si>
  <si>
    <t xml:space="preserve">     et le solde des échanges avec l'Algérie et l'Espagne</t>
  </si>
  <si>
    <t>5 -6 Consommation d'énergie électrique</t>
  </si>
  <si>
    <t xml:space="preserve">5 -6  استهلاك الطاقة الكهربائية </t>
  </si>
  <si>
    <t xml:space="preserve">         selon les branches d'activité économique </t>
  </si>
  <si>
    <t>En millions de Kwh</t>
  </si>
  <si>
    <t>بمليون ك.و.س</t>
  </si>
  <si>
    <t>Ventes aux clients directs de l'O.N.E.E.</t>
  </si>
  <si>
    <t>Haute et Moyenne tension</t>
  </si>
  <si>
    <t>الضغط العالي والمتوسط</t>
  </si>
  <si>
    <t xml:space="preserve">  Industrie</t>
  </si>
  <si>
    <t xml:space="preserve">  الصـنـاعـة</t>
  </si>
  <si>
    <t xml:space="preserve">     Transformation</t>
  </si>
  <si>
    <t xml:space="preserve">    التحويل</t>
  </si>
  <si>
    <t xml:space="preserve">     Bâtiment</t>
  </si>
  <si>
    <t xml:space="preserve">    الأشغال العمومية</t>
  </si>
  <si>
    <t xml:space="preserve">     Chimie</t>
  </si>
  <si>
    <t xml:space="preserve">    الكيمياء</t>
  </si>
  <si>
    <t xml:space="preserve">     Construction</t>
  </si>
  <si>
    <t xml:space="preserve">    البناء</t>
  </si>
  <si>
    <t xml:space="preserve">     Agroalimentaire</t>
  </si>
  <si>
    <t xml:space="preserve">    الفلاحة الغذائية</t>
  </si>
  <si>
    <t xml:space="preserve">     Bois et Papier</t>
  </si>
  <si>
    <t xml:space="preserve">    الخشب والورق</t>
  </si>
  <si>
    <t xml:space="preserve">     Textile</t>
  </si>
  <si>
    <t xml:space="preserve">    النسيج</t>
  </si>
  <si>
    <t xml:space="preserve">     Mines</t>
  </si>
  <si>
    <t xml:space="preserve">    المعادن</t>
  </si>
  <si>
    <t xml:space="preserve">     Electricité et Eau</t>
  </si>
  <si>
    <t xml:space="preserve">    الكهرباء والماء</t>
  </si>
  <si>
    <t xml:space="preserve">     Autres industries</t>
  </si>
  <si>
    <t xml:space="preserve">     Production</t>
  </si>
  <si>
    <t xml:space="preserve">    الإنتاج</t>
  </si>
  <si>
    <t xml:space="preserve">     Combustible</t>
  </si>
  <si>
    <t xml:space="preserve">    المحروقـات</t>
  </si>
  <si>
    <t xml:space="preserve">  Tertiaire</t>
  </si>
  <si>
    <t xml:space="preserve">  القطاع الثـلاثـي</t>
  </si>
  <si>
    <t xml:space="preserve">     Immobilier</t>
  </si>
  <si>
    <t xml:space="preserve">    العقـار</t>
  </si>
  <si>
    <t xml:space="preserve">     Commerce</t>
  </si>
  <si>
    <t xml:space="preserve">    التجارة</t>
  </si>
  <si>
    <t xml:space="preserve">     Transport</t>
  </si>
  <si>
    <t xml:space="preserve">    النـقل</t>
  </si>
  <si>
    <t xml:space="preserve">     Enseignement</t>
  </si>
  <si>
    <t xml:space="preserve">    التعليم</t>
  </si>
  <si>
    <t xml:space="preserve">     Hôtellerie</t>
  </si>
  <si>
    <t xml:space="preserve">    الفنادق</t>
  </si>
  <si>
    <t xml:space="preserve">     Autres services</t>
  </si>
  <si>
    <t xml:space="preserve">    خدمـات أخـرى</t>
  </si>
  <si>
    <t xml:space="preserve">     Santé et Hygiène</t>
  </si>
  <si>
    <t xml:space="preserve">    الصحة والوقاية</t>
  </si>
  <si>
    <t xml:space="preserve">     Télécommunication</t>
  </si>
  <si>
    <t xml:space="preserve">    المواصلات السلكية</t>
  </si>
  <si>
    <t xml:space="preserve">  Agriculture</t>
  </si>
  <si>
    <t xml:space="preserve">  الفـلاحـة</t>
  </si>
  <si>
    <t xml:space="preserve">     Elevage</t>
  </si>
  <si>
    <t xml:space="preserve">    تربية الماشية</t>
  </si>
  <si>
    <t xml:space="preserve">     Culture</t>
  </si>
  <si>
    <t xml:space="preserve">    الزراعـة</t>
  </si>
  <si>
    <t xml:space="preserve">     Activité annexe agriculture</t>
  </si>
  <si>
    <t xml:space="preserve">    أنشطة متعلقة بالفلاحة</t>
  </si>
  <si>
    <t xml:space="preserve">     Pêche</t>
  </si>
  <si>
    <t xml:space="preserve">    الصيد</t>
  </si>
  <si>
    <t xml:space="preserve">  Administratif</t>
  </si>
  <si>
    <t xml:space="preserve">  الإدارة</t>
  </si>
  <si>
    <t xml:space="preserve">      Enseignement</t>
  </si>
  <si>
    <t xml:space="preserve">      Autres services</t>
  </si>
  <si>
    <t xml:space="preserve">      Santé et Hygiène</t>
  </si>
  <si>
    <t xml:space="preserve">      Sûreté</t>
  </si>
  <si>
    <t xml:space="preserve">    الأمـن</t>
  </si>
  <si>
    <t xml:space="preserve">      Collectivités Locales</t>
  </si>
  <si>
    <t xml:space="preserve">    الجما عات المحلية</t>
  </si>
  <si>
    <t xml:space="preserve">      Ministères</t>
  </si>
  <si>
    <t xml:space="preserve">    الوزارات</t>
  </si>
  <si>
    <t xml:space="preserve">  Autres secteurs</t>
  </si>
  <si>
    <t xml:space="preserve"> قطاعات أخرى</t>
  </si>
  <si>
    <t>Basse Tension</t>
  </si>
  <si>
    <t xml:space="preserve">     Ménages</t>
  </si>
  <si>
    <t xml:space="preserve">  إنارة المنازل</t>
  </si>
  <si>
    <t xml:space="preserve">     Eclairage Patenté</t>
  </si>
  <si>
    <t xml:space="preserve">  إنارة خاضعة للضريبة</t>
  </si>
  <si>
    <t xml:space="preserve">     Eclairage Administratif</t>
  </si>
  <si>
    <t xml:space="preserve">  إنارة إدارية</t>
  </si>
  <si>
    <t xml:space="preserve">     Eclairage Public</t>
  </si>
  <si>
    <t xml:space="preserve">  إنارة عمومية</t>
  </si>
  <si>
    <t xml:space="preserve">     Force Motrice Industrielle</t>
  </si>
  <si>
    <t xml:space="preserve">  قوة محركة صناعية</t>
  </si>
  <si>
    <t xml:space="preserve">     Force Motrice Agricole</t>
  </si>
  <si>
    <t xml:space="preserve">  قوة محركة فلاحية</t>
  </si>
  <si>
    <t xml:space="preserve"> Ventes Totales aux distributeurs</t>
  </si>
  <si>
    <t>مجموع المبيعات للموزعين</t>
  </si>
  <si>
    <t xml:space="preserve"> Total de la consommation</t>
  </si>
  <si>
    <t xml:space="preserve">  5 -7 Ventes d'électricité selon </t>
  </si>
  <si>
    <r>
      <rPr>
        <b/>
        <sz val="14"/>
        <rFont val="Times New Roman"/>
        <family val="1"/>
      </rPr>
      <t xml:space="preserve">5 -7 </t>
    </r>
    <r>
      <rPr>
        <b/>
        <sz val="16"/>
        <rFont val="Times New Roman"/>
        <family val="1"/>
      </rPr>
      <t xml:space="preserve">مبيعات الطاقة الكهربائية </t>
    </r>
  </si>
  <si>
    <r>
      <rPr>
        <sz val="10"/>
        <rFont val="Times New Roman"/>
        <family val="1"/>
      </rPr>
      <t xml:space="preserve">              </t>
    </r>
    <r>
      <rPr>
        <b/>
        <sz val="14"/>
        <rFont val="Times New Roman"/>
        <family val="1"/>
      </rPr>
      <t xml:space="preserve"> les provinces et préfectures</t>
    </r>
  </si>
  <si>
    <t xml:space="preserve">         حسب الأقاليم والعمالات</t>
  </si>
  <si>
    <t>Tanger - Tétouan - Al Hoceima</t>
  </si>
  <si>
    <t>طنجة ــ تطوان- الحسيمة</t>
  </si>
  <si>
    <t xml:space="preserve">Al Hoceima </t>
  </si>
  <si>
    <t xml:space="preserve">  الحسيمة</t>
  </si>
  <si>
    <t>Chefchaouen</t>
  </si>
  <si>
    <t xml:space="preserve">  شفشاون</t>
  </si>
  <si>
    <t>Larache</t>
  </si>
  <si>
    <t xml:space="preserve">  العرائش</t>
  </si>
  <si>
    <t>Tanger-Assilah</t>
  </si>
  <si>
    <t>Tétouan</t>
  </si>
  <si>
    <t>L'Oriental</t>
  </si>
  <si>
    <t>الشرق</t>
  </si>
  <si>
    <t xml:space="preserve">Figuig </t>
  </si>
  <si>
    <t xml:space="preserve">  فكيك</t>
  </si>
  <si>
    <t xml:space="preserve">Jerada </t>
  </si>
  <si>
    <t xml:space="preserve">  جرادة</t>
  </si>
  <si>
    <t xml:space="preserve">Nador </t>
  </si>
  <si>
    <t xml:space="preserve">Oujda-Angad </t>
  </si>
  <si>
    <t xml:space="preserve"> وجدة - أنجاد</t>
  </si>
  <si>
    <t>Fès - Meknès</t>
  </si>
  <si>
    <t>فاس ــ مكناس</t>
  </si>
  <si>
    <t>Meknès</t>
  </si>
  <si>
    <t xml:space="preserve">  مكناس </t>
  </si>
  <si>
    <t xml:space="preserve">Boulemane </t>
  </si>
  <si>
    <t xml:space="preserve">  بولمان</t>
  </si>
  <si>
    <t xml:space="preserve">El Hajeb </t>
  </si>
  <si>
    <t xml:space="preserve">  الحاجب</t>
  </si>
  <si>
    <t>Fès</t>
  </si>
  <si>
    <t xml:space="preserve">  فاس </t>
  </si>
  <si>
    <t xml:space="preserve">Ifrane </t>
  </si>
  <si>
    <t>Sefrou</t>
  </si>
  <si>
    <t xml:space="preserve">  صفرو</t>
  </si>
  <si>
    <t>Taounate</t>
  </si>
  <si>
    <t xml:space="preserve">  تاونات</t>
  </si>
  <si>
    <t>Taza</t>
  </si>
  <si>
    <t xml:space="preserve">  تازة</t>
  </si>
  <si>
    <t xml:space="preserve">Moulay Yacoub </t>
  </si>
  <si>
    <t xml:space="preserve">Rabat - Salé - Kénitra </t>
  </si>
  <si>
    <t>الرباط ــ سـلا ــ القنيطرة</t>
  </si>
  <si>
    <t xml:space="preserve">Kénitra </t>
  </si>
  <si>
    <t xml:space="preserve">  القنيطرة</t>
  </si>
  <si>
    <t xml:space="preserve">Khémisset </t>
  </si>
  <si>
    <t xml:space="preserve">  الخميسات</t>
  </si>
  <si>
    <t xml:space="preserve">Rabat </t>
  </si>
  <si>
    <t xml:space="preserve">  الرباط</t>
  </si>
  <si>
    <t>Salé</t>
  </si>
  <si>
    <t xml:space="preserve">   سـلا </t>
  </si>
  <si>
    <t xml:space="preserve">Sidi Kacem </t>
  </si>
  <si>
    <t xml:space="preserve">  سيدي قاسم</t>
  </si>
  <si>
    <t xml:space="preserve">Skhirate-Témara </t>
  </si>
  <si>
    <t xml:space="preserve">  الصخيرات ــ تمارة</t>
  </si>
  <si>
    <t xml:space="preserve">Béni  Mellal - Khénifra </t>
  </si>
  <si>
    <t xml:space="preserve">  بني ملال- خنيفرة</t>
  </si>
  <si>
    <t>Azilal</t>
  </si>
  <si>
    <t xml:space="preserve">  أزيلال</t>
  </si>
  <si>
    <t>Béni  Mellal</t>
  </si>
  <si>
    <t xml:space="preserve">  بني ملال</t>
  </si>
  <si>
    <t xml:space="preserve">Khénifra </t>
  </si>
  <si>
    <t xml:space="preserve">  خنيفرة</t>
  </si>
  <si>
    <t xml:space="preserve">Khouribga </t>
  </si>
  <si>
    <t xml:space="preserve">  خريبكة</t>
  </si>
  <si>
    <r>
      <rPr>
        <b/>
        <sz val="14"/>
        <rFont val="Times New Roman"/>
        <family val="1"/>
      </rPr>
      <t>5 - 7</t>
    </r>
    <r>
      <rPr>
        <b/>
        <sz val="16"/>
        <rFont val="Times New Roman"/>
        <family val="1"/>
      </rPr>
      <t xml:space="preserve"> مبيعات الطاقة الكهربائية </t>
    </r>
  </si>
  <si>
    <r>
      <rPr>
        <sz val="10"/>
        <rFont val="Times New Roman"/>
        <family val="1"/>
      </rPr>
      <t xml:space="preserve">              </t>
    </r>
    <r>
      <rPr>
        <b/>
        <sz val="14"/>
        <rFont val="Times New Roman"/>
        <family val="1"/>
      </rPr>
      <t xml:space="preserve"> les provinces et préfectures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</si>
  <si>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rPr>
        <b/>
        <sz val="16"/>
        <rFont val="Times New Roman"/>
        <family val="1"/>
      </rPr>
      <t xml:space="preserve">         حسب الأقاليم والعمالات </t>
    </r>
    <r>
      <rPr>
        <sz val="10"/>
        <rFont val="Times New Roman"/>
        <family val="1"/>
      </rPr>
      <t>(تابع)</t>
    </r>
  </si>
  <si>
    <t>Casablanca- Settat</t>
  </si>
  <si>
    <t>الدارالبيضاء -سطات</t>
  </si>
  <si>
    <t xml:space="preserve">Benslimane </t>
  </si>
  <si>
    <t xml:space="preserve">  ابن سليمان</t>
  </si>
  <si>
    <t xml:space="preserve">Casablanca </t>
  </si>
  <si>
    <t xml:space="preserve">  الدارالبيضاء </t>
  </si>
  <si>
    <t>El Jadida</t>
  </si>
  <si>
    <t xml:space="preserve">  الجديدة</t>
  </si>
  <si>
    <t>Médiouna</t>
  </si>
  <si>
    <t xml:space="preserve">  مديونة</t>
  </si>
  <si>
    <t xml:space="preserve">Mohammadia </t>
  </si>
  <si>
    <t xml:space="preserve">  المحمدية</t>
  </si>
  <si>
    <t>Nouaceur</t>
  </si>
  <si>
    <t xml:space="preserve">  النواصر</t>
  </si>
  <si>
    <t xml:space="preserve">Settat </t>
  </si>
  <si>
    <t xml:space="preserve">  سطات</t>
  </si>
  <si>
    <t>Marrakech - Safi</t>
  </si>
  <si>
    <t>مراكش- أسفي</t>
  </si>
  <si>
    <t xml:space="preserve">Al Haouz </t>
  </si>
  <si>
    <t xml:space="preserve">  الحوز</t>
  </si>
  <si>
    <t xml:space="preserve">Chichaoua </t>
  </si>
  <si>
    <t xml:space="preserve">  شيشاوة</t>
  </si>
  <si>
    <t xml:space="preserve">El Kelâa des Sraghna </t>
  </si>
  <si>
    <t xml:space="preserve">  قلعة السراغنة</t>
  </si>
  <si>
    <t xml:space="preserve">Essaouira </t>
  </si>
  <si>
    <t xml:space="preserve">  الصويرة</t>
  </si>
  <si>
    <t>Marrakech</t>
  </si>
  <si>
    <t xml:space="preserve">  مراكش </t>
  </si>
  <si>
    <t>Safi</t>
  </si>
  <si>
    <t xml:space="preserve">  آسفي</t>
  </si>
  <si>
    <t>Drâa- Tafilalet</t>
  </si>
  <si>
    <t>درعة- تافيلالت</t>
  </si>
  <si>
    <t xml:space="preserve">Errachidia </t>
  </si>
  <si>
    <t xml:space="preserve">  الرشيدية</t>
  </si>
  <si>
    <t xml:space="preserve">Ouarzazate </t>
  </si>
  <si>
    <t xml:space="preserve">  ورزازات</t>
  </si>
  <si>
    <t>Zagora</t>
  </si>
  <si>
    <t xml:space="preserve">  زاكورة</t>
  </si>
  <si>
    <t xml:space="preserve">Souss - Massa </t>
  </si>
  <si>
    <t xml:space="preserve">سوس ــ ماسة </t>
  </si>
  <si>
    <t xml:space="preserve">Agadir-Ida-Ou-Tanane </t>
  </si>
  <si>
    <t xml:space="preserve">  أكاديرــ إداوتنان</t>
  </si>
  <si>
    <t xml:space="preserve">Chtouka-Aït Baha </t>
  </si>
  <si>
    <t xml:space="preserve">  اشتوكة ــ أيت باها</t>
  </si>
  <si>
    <t xml:space="preserve">Inezgane-Aït Melloul </t>
  </si>
  <si>
    <t xml:space="preserve">  إنزكان ــ أيت ملول</t>
  </si>
  <si>
    <t xml:space="preserve">  تارودانت</t>
  </si>
  <si>
    <t>Tata</t>
  </si>
  <si>
    <t xml:space="preserve">  طاطا</t>
  </si>
  <si>
    <t xml:space="preserve">Tiznit </t>
  </si>
  <si>
    <t xml:space="preserve">  تيزنيت</t>
  </si>
  <si>
    <t>Guelmim - Oued Noun</t>
  </si>
  <si>
    <t>كلميم- واد نون</t>
  </si>
  <si>
    <t>Assa-Zag</t>
  </si>
  <si>
    <t xml:space="preserve">  أسا ــ الزاك</t>
  </si>
  <si>
    <t>Guelmim</t>
  </si>
  <si>
    <t xml:space="preserve">  كلميم </t>
  </si>
  <si>
    <t>Tan-Tan</t>
  </si>
  <si>
    <t xml:space="preserve">  طان طان</t>
  </si>
  <si>
    <t>Laâyoune - Sakia El Hamra</t>
  </si>
  <si>
    <t>العيون ــ الساقية الحمراء</t>
  </si>
  <si>
    <t>Boujdour</t>
  </si>
  <si>
    <t xml:space="preserve">  بوجدور </t>
  </si>
  <si>
    <t>Es-Semara</t>
  </si>
  <si>
    <t xml:space="preserve">  السمارة</t>
  </si>
  <si>
    <t>Laâyoune</t>
  </si>
  <si>
    <t xml:space="preserve">  العيون </t>
  </si>
  <si>
    <t xml:space="preserve">Dakhla - Oued Ed-Dahab </t>
  </si>
  <si>
    <t xml:space="preserve"> الداخلة - وادي الذهب </t>
  </si>
  <si>
    <t>Oued Ed-Dahab</t>
  </si>
  <si>
    <t xml:space="preserve">  وادي الذهب </t>
  </si>
  <si>
    <t>Total</t>
  </si>
  <si>
    <t>المجموع</t>
  </si>
  <si>
    <t>5 -8 Ventes par catégorie de clients</t>
  </si>
  <si>
    <t>5 -8  المبيعات حسب فئة العملاء</t>
  </si>
  <si>
    <t>en GWH</t>
  </si>
  <si>
    <t>بجيغاواط ساعة</t>
  </si>
  <si>
    <t xml:space="preserve">Distributeurs </t>
  </si>
  <si>
    <t>الموزعون</t>
  </si>
  <si>
    <t xml:space="preserve">Clients THT-HT </t>
  </si>
  <si>
    <t>زبناء الجهد المرتفع جدا والجهد المرتفع</t>
  </si>
  <si>
    <t>Distribution ONEE</t>
  </si>
  <si>
    <t>توزيع م و م ص ش</t>
  </si>
  <si>
    <t xml:space="preserve">    Clients MT </t>
  </si>
  <si>
    <t xml:space="preserve">     زبناء الجهد المتوسط</t>
  </si>
  <si>
    <t xml:space="preserve">    Clients BT </t>
  </si>
  <si>
    <t xml:space="preserve">     زبناء  الجهد المنخفض </t>
  </si>
  <si>
    <t>5 - 9 المبيعات للموزعين</t>
  </si>
  <si>
    <t>Lydec casablanca</t>
  </si>
  <si>
    <t>ليدك الدار البيضاء</t>
  </si>
  <si>
    <t xml:space="preserve">Redal rabat </t>
  </si>
  <si>
    <t>ريضال الرباط</t>
  </si>
  <si>
    <t xml:space="preserve">Amendis tanger </t>
  </si>
  <si>
    <t>أمانديس طنجة</t>
  </si>
  <si>
    <t xml:space="preserve">Radeema marrakech  </t>
  </si>
  <si>
    <t>راديما مراكش</t>
  </si>
  <si>
    <t xml:space="preserve">Radeef fés  </t>
  </si>
  <si>
    <t>رديف فاس</t>
  </si>
  <si>
    <t xml:space="preserve">Amendis tétouan  </t>
  </si>
  <si>
    <t>أمانديس تطوان</t>
  </si>
  <si>
    <t xml:space="preserve">Rak kénitra  </t>
  </si>
  <si>
    <t>راك قنيطرة</t>
  </si>
  <si>
    <t xml:space="preserve">Radem méknes </t>
  </si>
  <si>
    <t>رديم مكناس</t>
  </si>
  <si>
    <t xml:space="preserve">Radeej el jadida </t>
  </si>
  <si>
    <t>رديج الجديدة</t>
  </si>
  <si>
    <t xml:space="preserve">Radeel larache </t>
  </si>
  <si>
    <t xml:space="preserve">راديل العرائش </t>
  </si>
  <si>
    <t>Radees safi</t>
  </si>
  <si>
    <t>راديس أسفي</t>
  </si>
  <si>
    <t xml:space="preserve">5 -10 Evolution de la production thermique d'électricité          </t>
  </si>
  <si>
    <t>5 -10  تطورالإنتاج الحراري للكهرباء</t>
  </si>
  <si>
    <t xml:space="preserve">         selon les centrales de l'Office National</t>
  </si>
  <si>
    <t xml:space="preserve">        حسب محطات المكتب الوطني</t>
  </si>
  <si>
    <t xml:space="preserve">         de l'Electricité et de l'Eau Potable</t>
  </si>
  <si>
    <t xml:space="preserve">        للكهرباء والماء الصالح للشرب</t>
  </si>
  <si>
    <t>Vapeur</t>
  </si>
  <si>
    <t xml:space="preserve">المنشآت البخارية </t>
  </si>
  <si>
    <t xml:space="preserve">   Jorf Lasfar</t>
  </si>
  <si>
    <t xml:space="preserve">  جرف الأصفر</t>
  </si>
  <si>
    <t>Turbines à gaz</t>
  </si>
  <si>
    <t xml:space="preserve">المحركات الغازية </t>
  </si>
  <si>
    <t xml:space="preserve">   Tétouan 33 </t>
  </si>
  <si>
    <t xml:space="preserve">  تطوان 33</t>
  </si>
  <si>
    <t xml:space="preserve">   Tétouan 20</t>
  </si>
  <si>
    <t xml:space="preserve">  تطوان 20</t>
  </si>
  <si>
    <t>Cycle combiné Tahaddart</t>
  </si>
  <si>
    <t>دورة مزدوجة تهدارت</t>
  </si>
  <si>
    <t>عين بني مطهر</t>
  </si>
  <si>
    <t xml:space="preserve">    Dakhla</t>
  </si>
  <si>
    <t>الداخلة</t>
  </si>
  <si>
    <t xml:space="preserve">    Laâyoune</t>
  </si>
  <si>
    <t>العيون</t>
  </si>
  <si>
    <t xml:space="preserve">    Tan Tan</t>
  </si>
  <si>
    <t>طان طان</t>
  </si>
  <si>
    <t xml:space="preserve">    Petites usines Diesel</t>
  </si>
  <si>
    <t xml:space="preserve">معامل صغيرة للغازوال </t>
  </si>
  <si>
    <t>Total de la production thermique</t>
  </si>
  <si>
    <t xml:space="preserve">مجموع الإنتاج الحراري </t>
  </si>
  <si>
    <t xml:space="preserve"> 5 -11 Evolution de la consommation et des stocks de</t>
  </si>
  <si>
    <t xml:space="preserve">5 - 11 تطور استهلاك ومخزون المحروقات من </t>
  </si>
  <si>
    <r>
      <rPr>
        <b/>
        <sz val="10"/>
        <rFont val="Times New Roman"/>
        <family val="1"/>
      </rPr>
      <t xml:space="preserve">             </t>
    </r>
    <r>
      <rPr>
        <b/>
        <sz val="14"/>
        <rFont val="Times New Roman"/>
        <family val="1"/>
      </rPr>
      <t>combustibles par l'Office National de l'Electricité</t>
    </r>
  </si>
  <si>
    <t xml:space="preserve">        طرف المكتب الوطني للكهرباء</t>
  </si>
  <si>
    <t xml:space="preserve">        et de l'Eau Potable</t>
  </si>
  <si>
    <t xml:space="preserve">        والماء الصالح للشرب</t>
  </si>
  <si>
    <t>En milliers de tonne</t>
  </si>
  <si>
    <t xml:space="preserve">Consommation </t>
  </si>
  <si>
    <t xml:space="preserve">   Charbon </t>
  </si>
  <si>
    <t xml:space="preserve">  الفحم</t>
  </si>
  <si>
    <t xml:space="preserve">        Charbon importé(1)</t>
  </si>
  <si>
    <r>
      <rPr>
        <sz val="11"/>
        <rFont val="Times New Roman"/>
        <family val="1"/>
      </rPr>
      <t xml:space="preserve">    الفحم المستورد </t>
    </r>
    <r>
      <rPr>
        <sz val="10"/>
        <rFont val="Times New Roman"/>
        <family val="1"/>
      </rPr>
      <t>(1)</t>
    </r>
  </si>
  <si>
    <t xml:space="preserve">  Fuel</t>
  </si>
  <si>
    <t xml:space="preserve">  الفيــول</t>
  </si>
  <si>
    <t xml:space="preserve">         Turbines à vapeur</t>
  </si>
  <si>
    <t xml:space="preserve">    عنفـات بخـارية</t>
  </si>
  <si>
    <t xml:space="preserve">         Turbines à Gaz</t>
  </si>
  <si>
    <t xml:space="preserve">    عنفـات غـازية</t>
  </si>
  <si>
    <t xml:space="preserve">          Diesel</t>
  </si>
  <si>
    <t xml:space="preserve">     دييـزل</t>
  </si>
  <si>
    <t xml:space="preserve">   Gasoil</t>
  </si>
  <si>
    <t xml:space="preserve">  الغازوال</t>
  </si>
  <si>
    <r>
      <rPr>
        <b/>
        <sz val="11"/>
        <rFont val="Times New Roman"/>
        <family val="1"/>
      </rPr>
      <t xml:space="preserve">الغاز الطبيعي </t>
    </r>
    <r>
      <rPr>
        <b/>
        <sz val="10"/>
        <rFont val="Times New Roman"/>
        <family val="1"/>
      </rPr>
      <t>(بألف  Nm3 )</t>
    </r>
  </si>
  <si>
    <t xml:space="preserve">        Ain Béni Mathar  </t>
  </si>
  <si>
    <t xml:space="preserve">        Cycle Combiné Tahaddart</t>
  </si>
  <si>
    <t>Stocks de fin d'année</t>
  </si>
  <si>
    <t>المخزون في نهاية السنة</t>
  </si>
  <si>
    <t xml:space="preserve">        Charbon (2)</t>
  </si>
  <si>
    <t xml:space="preserve">    الفحم (2)</t>
  </si>
  <si>
    <t xml:space="preserve">        Fuel-oil </t>
  </si>
  <si>
    <t xml:space="preserve">    الفيول </t>
  </si>
  <si>
    <t xml:space="preserve">    الغازوال</t>
  </si>
  <si>
    <t xml:space="preserve"> 5 - 12 Evolution de la longueur des lignes du réseau </t>
  </si>
  <si>
    <t xml:space="preserve">5 - 12  تطور طول خطوط الشبكة للنقل والتوزيع </t>
  </si>
  <si>
    <r>
      <rPr>
        <sz val="11"/>
        <rFont val="Times New Roman"/>
        <family val="1"/>
      </rPr>
      <t xml:space="preserve">            </t>
    </r>
    <r>
      <rPr>
        <b/>
        <sz val="14"/>
        <rFont val="Times New Roman"/>
        <family val="1"/>
      </rPr>
      <t>de transport et de distribution de l'Office National</t>
    </r>
  </si>
  <si>
    <t xml:space="preserve">         للمكتب الوطني للكهرباء </t>
  </si>
  <si>
    <r>
      <rPr>
        <sz val="11"/>
        <rFont val="Times New Roman"/>
        <family val="1"/>
      </rPr>
      <t xml:space="preserve">           </t>
    </r>
    <r>
      <rPr>
        <b/>
        <sz val="14"/>
        <rFont val="Times New Roman"/>
        <family val="1"/>
      </rPr>
      <t xml:space="preserve"> de l'Electricité et de l'Eau Potable</t>
    </r>
  </si>
  <si>
    <t xml:space="preserve">         والماء الصالح للشرب    </t>
  </si>
  <si>
    <t>بالكيلومتر</t>
  </si>
  <si>
    <t xml:space="preserve"> 400 Kilo-Volt</t>
  </si>
  <si>
    <t>400 كيلو فولط</t>
  </si>
  <si>
    <t xml:space="preserve"> 225 Kilo-Volt </t>
  </si>
  <si>
    <t>225 كيلو فولط</t>
  </si>
  <si>
    <t xml:space="preserve"> 150 Kilo-Volt </t>
  </si>
  <si>
    <t xml:space="preserve">150 كيلو فولط </t>
  </si>
  <si>
    <t xml:space="preserve">   60 Kilo-Volt </t>
  </si>
  <si>
    <t>60   كيلو فولط</t>
  </si>
  <si>
    <t xml:space="preserve">   22 Kilo-Volt </t>
  </si>
  <si>
    <t>22   كيلو فولط</t>
  </si>
  <si>
    <t>(1) Y compris Jorf  Lasfar</t>
  </si>
  <si>
    <t xml:space="preserve">(1) بما في ذلك الجرف الأصفر </t>
  </si>
  <si>
    <t>(2) Non compris Jorf  Lasfar</t>
  </si>
  <si>
    <t xml:space="preserve">(2) بدون الجرف الأصفر </t>
  </si>
  <si>
    <t xml:space="preserve"> </t>
  </si>
  <si>
    <t xml:space="preserve"> 5 - 13 Evolution de l'activité du gaz naturel </t>
  </si>
  <si>
    <t>5 -13  تطور نشاط الغاز الطبيعي</t>
  </si>
  <si>
    <r>
      <rPr>
        <sz val="10"/>
        <rFont val="Times New Roman"/>
        <family val="1"/>
      </rPr>
      <t>مليون (م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 xml:space="preserve">) </t>
    </r>
  </si>
  <si>
    <t>Production</t>
  </si>
  <si>
    <t>الإنتاج</t>
  </si>
  <si>
    <t>Redevances</t>
  </si>
  <si>
    <t xml:space="preserve"> أتاوي</t>
  </si>
  <si>
    <t>Consommation</t>
  </si>
  <si>
    <t xml:space="preserve">  - Centrales thermiques</t>
  </si>
  <si>
    <t xml:space="preserve">  -  Industrie </t>
  </si>
  <si>
    <t>Importations</t>
  </si>
  <si>
    <t xml:space="preserve"> 5 - 14 Situation hydraulique des barrages hydroélectriques</t>
  </si>
  <si>
    <t>5 - 14  الوضع الهيدروليكي للسدود الكهرومائية</t>
  </si>
  <si>
    <t>réserves hydrauliques totales</t>
  </si>
  <si>
    <t>réserves hydrauliques utiles</t>
  </si>
  <si>
    <t>إجمالي الاحتياطيات الهيدروليكية</t>
  </si>
  <si>
    <t xml:space="preserve"> الاحتياطيات الهيدروليكية المفيدة</t>
  </si>
  <si>
    <t>Barrages hydroélectriques</t>
  </si>
  <si>
    <t>السدود الكهرومائية</t>
  </si>
  <si>
    <t xml:space="preserve"> Mm3</t>
  </si>
  <si>
    <t>%</t>
  </si>
  <si>
    <t>Bine El Ouidane</t>
  </si>
  <si>
    <t>Hassan 1er</t>
  </si>
  <si>
    <t>Moulay Youssef</t>
  </si>
  <si>
    <t>Al Massira</t>
  </si>
  <si>
    <t>Ahmed Al Hansali</t>
  </si>
  <si>
    <t>Ait Messaoud</t>
  </si>
  <si>
    <t>Lalla Takerkoust</t>
  </si>
  <si>
    <t>Mansour Ed Dahbi</t>
  </si>
  <si>
    <t>Oued El Makhazine</t>
  </si>
  <si>
    <t>Al wahda</t>
  </si>
  <si>
    <t>El Kansera</t>
  </si>
  <si>
    <t>Allal Al Fassi</t>
  </si>
  <si>
    <t>Idriss 1er</t>
  </si>
  <si>
    <t>Mohammed El Khamis</t>
  </si>
  <si>
    <t>ensemble des barrages</t>
  </si>
  <si>
    <t>مجموع السدود</t>
  </si>
  <si>
    <t xml:space="preserve">               Office National de l'Electricité et de l'Eau Potable.</t>
  </si>
  <si>
    <t xml:space="preserve"> 5 - 15 Parc de production privée d'électrcité</t>
  </si>
  <si>
    <t>en GWh</t>
  </si>
  <si>
    <t>THERMIQUE</t>
  </si>
  <si>
    <t>الحرارية</t>
  </si>
  <si>
    <t xml:space="preserve">    JLEC (Jorf Lasfar)</t>
  </si>
  <si>
    <t xml:space="preserve">    جليك الجرف الأصفر</t>
  </si>
  <si>
    <t xml:space="preserve">    SAFIEC </t>
  </si>
  <si>
    <t xml:space="preserve">    EET (Tahaddart)</t>
  </si>
  <si>
    <t xml:space="preserve">    تهدارت</t>
  </si>
  <si>
    <t>EOLIEN</t>
  </si>
  <si>
    <t>الريحية</t>
  </si>
  <si>
    <t xml:space="preserve">    TAREC </t>
  </si>
  <si>
    <t xml:space="preserve">    طارق</t>
  </si>
  <si>
    <t xml:space="preserve">    Eolien loi 13-09 (y compris via réseau client)</t>
  </si>
  <si>
    <t xml:space="preserve">    الريحية المنجزة في إطار القانون 13.09</t>
  </si>
  <si>
    <t>Solaire</t>
  </si>
  <si>
    <t>الشمسية</t>
  </si>
  <si>
    <t xml:space="preserve">    MASEN (NOOR 1) </t>
  </si>
  <si>
    <t xml:space="preserve">    مازن ( نور1)</t>
  </si>
  <si>
    <t xml:space="preserve">Total  </t>
  </si>
  <si>
    <t xml:space="preserve"> 5 - 16 Evolution des importations des produits énergétiques</t>
  </si>
  <si>
    <r>
      <rPr>
        <b/>
        <sz val="14"/>
        <rFont val="Times New Roman"/>
        <family val="1"/>
      </rPr>
      <t xml:space="preserve">5 - 16 </t>
    </r>
    <r>
      <rPr>
        <b/>
        <sz val="16"/>
        <rFont val="Times New Roman"/>
        <family val="1"/>
      </rPr>
      <t xml:space="preserve"> تطور واردات المواد الطاقية</t>
    </r>
    <r>
      <rPr>
        <b/>
        <sz val="14"/>
        <rFont val="Times New Roman"/>
        <family val="1"/>
      </rPr>
      <t xml:space="preserve"> </t>
    </r>
  </si>
  <si>
    <t xml:space="preserve">           et lubrifiants</t>
  </si>
  <si>
    <t xml:space="preserve">                         وزيوت التشحيم </t>
  </si>
  <si>
    <t>بألف  طن</t>
  </si>
  <si>
    <t>Essence de pétrole</t>
  </si>
  <si>
    <t>وقود البترول</t>
  </si>
  <si>
    <t>Gas-oils et fuel-oils</t>
  </si>
  <si>
    <t xml:space="preserve">غازوال وفيول </t>
  </si>
  <si>
    <t>Gaz de pétrole et autres hydrocarbures</t>
  </si>
  <si>
    <t>غاز البترول ومحروقات أخرى</t>
  </si>
  <si>
    <t xml:space="preserve">Houilles, cokes et combustubles </t>
  </si>
  <si>
    <t>الفحم ، الكوك وأنواع أخرى</t>
  </si>
  <si>
    <t xml:space="preserve"> solides similaires</t>
  </si>
  <si>
    <t xml:space="preserve"> من الوقود الصلب</t>
  </si>
  <si>
    <t>Huiles de pétrole et lubrifiants</t>
  </si>
  <si>
    <t xml:space="preserve">زيوت النفط و التشحيم </t>
  </si>
  <si>
    <t>Paraffines et autres produits dérivés du pétrole</t>
  </si>
  <si>
    <t>برافين و مشتقات بترولية أخرى</t>
  </si>
  <si>
    <t>Autres produits énergétiques</t>
  </si>
  <si>
    <t>منتوجات طاقية أخرى</t>
  </si>
  <si>
    <t xml:space="preserve">المجموع   </t>
  </si>
  <si>
    <t xml:space="preserve">                المكتب الوطني للكهرباء والماء الصالح للشرب.</t>
  </si>
  <si>
    <t xml:space="preserve">                مكتب الصرف.</t>
  </si>
  <si>
    <t xml:space="preserve"> 5 - 17 Evolution de l'activité du secteur pétrolier</t>
  </si>
  <si>
    <r>
      <rPr>
        <b/>
        <sz val="14"/>
        <rFont val="Times New Roman"/>
        <family val="1"/>
      </rPr>
      <t xml:space="preserve">5 - 17 </t>
    </r>
    <r>
      <rPr>
        <b/>
        <sz val="16"/>
        <rFont val="Times New Roman"/>
        <family val="1"/>
      </rPr>
      <t xml:space="preserve">  تطور نشاط القطاع النفطي</t>
    </r>
  </si>
  <si>
    <t xml:space="preserve"> Ventes  des produits pétroliers</t>
  </si>
  <si>
    <t>مبيعات المواد النفطية</t>
  </si>
  <si>
    <t xml:space="preserve">  Propane </t>
  </si>
  <si>
    <t xml:space="preserve">  البروبان </t>
  </si>
  <si>
    <t xml:space="preserve">  Butane</t>
  </si>
  <si>
    <t xml:space="preserve">  البيتان</t>
  </si>
  <si>
    <t xml:space="preserve">  Super sans plomb </t>
  </si>
  <si>
    <t xml:space="preserve">  الممتاز بدون رصاص</t>
  </si>
  <si>
    <t xml:space="preserve">  Gas-oil </t>
  </si>
  <si>
    <t xml:space="preserve">  Carburéacteur </t>
  </si>
  <si>
    <t xml:space="preserve">  وقود الطائرات</t>
  </si>
  <si>
    <t xml:space="preserve">  Fuel-Oil </t>
  </si>
  <si>
    <t xml:space="preserve">  الفيول</t>
  </si>
  <si>
    <t xml:space="preserve">  Bitumes</t>
  </si>
  <si>
    <t xml:space="preserve"> الإسفلت</t>
  </si>
  <si>
    <t xml:space="preserve">  Lubrifiants</t>
  </si>
  <si>
    <t xml:space="preserve"> زيوت التشحيم</t>
  </si>
  <si>
    <t xml:space="preserve">  Paraffines</t>
  </si>
  <si>
    <t xml:space="preserve"> برافين</t>
  </si>
  <si>
    <t xml:space="preserve">  Total</t>
  </si>
  <si>
    <t xml:space="preserve"> Importation des produits pétroliers</t>
  </si>
  <si>
    <t xml:space="preserve">استيراد المواد النفطية </t>
  </si>
  <si>
    <t xml:space="preserve"> autres que le brut </t>
  </si>
  <si>
    <t xml:space="preserve">غير الخام    </t>
  </si>
  <si>
    <t xml:space="preserve"> Exportation des produits pétroliers</t>
  </si>
  <si>
    <t>تصدير المواد النفطية</t>
  </si>
  <si>
    <t xml:space="preserve"> Eau</t>
  </si>
  <si>
    <t>الماء</t>
  </si>
  <si>
    <t xml:space="preserve"> 5 - 18 Evolution de l'exploitation d'eau potable </t>
  </si>
  <si>
    <r>
      <rPr>
        <b/>
        <sz val="14"/>
        <rFont val="Times New Roman"/>
        <family val="1"/>
      </rPr>
      <t>5 - 18</t>
    </r>
    <r>
      <rPr>
        <b/>
        <sz val="16"/>
        <rFont val="Times New Roman"/>
        <family val="1"/>
      </rPr>
      <t xml:space="preserve">  تطوراستغلال الماء الصالح للشرب</t>
    </r>
  </si>
  <si>
    <t>(Activité ONEE-BE)</t>
  </si>
  <si>
    <t xml:space="preserve"> ( نشاط م و ك م ص ش - قطاع الماء)</t>
  </si>
  <si>
    <t xml:space="preserve"> (en millions de m3)</t>
  </si>
  <si>
    <t xml:space="preserve">(بمليون م3) </t>
  </si>
  <si>
    <t xml:space="preserve"> Consommation clients ONEE-BE</t>
  </si>
  <si>
    <t xml:space="preserve">   Usages domestiques </t>
  </si>
  <si>
    <t xml:space="preserve">   Bornes fontaines </t>
  </si>
  <si>
    <t xml:space="preserve">  الأنابيب العمومية</t>
  </si>
  <si>
    <t xml:space="preserve">   Administrations </t>
  </si>
  <si>
    <t xml:space="preserve">  الإدارات</t>
  </si>
  <si>
    <t xml:space="preserve">   Industriels</t>
  </si>
  <si>
    <t xml:space="preserve">  الصناعات</t>
  </si>
  <si>
    <t xml:space="preserve">   Gros clients et associations</t>
  </si>
  <si>
    <t>Ventes aux régies et concessionnaires privés</t>
  </si>
  <si>
    <t xml:space="preserve"> Nombre d'abonnés ONEE-BE</t>
  </si>
  <si>
    <t xml:space="preserve">عدد المشتركين م و ك م ص ش - قطاع الماء  </t>
  </si>
  <si>
    <t xml:space="preserve"> Source : Office National de l'Electricité et de l'Eau Potable.</t>
  </si>
  <si>
    <t xml:space="preserve">الماء </t>
  </si>
  <si>
    <t xml:space="preserve"> 5 -19 Evolution de la production d'eau</t>
  </si>
  <si>
    <r>
      <rPr>
        <b/>
        <sz val="14"/>
        <rFont val="Times New Roman"/>
        <family val="1"/>
      </rPr>
      <t xml:space="preserve">5 - 19 </t>
    </r>
    <r>
      <rPr>
        <b/>
        <sz val="16"/>
        <rFont val="Times New Roman"/>
        <family val="1"/>
      </rPr>
      <t xml:space="preserve">تطور إنتاج المياه </t>
    </r>
  </si>
  <si>
    <t xml:space="preserve">           superficielle par centres</t>
  </si>
  <si>
    <t xml:space="preserve">          السطحية حسب المراكز </t>
  </si>
  <si>
    <t>Régions et Provinces</t>
  </si>
  <si>
    <t>Centres</t>
  </si>
  <si>
    <t>Barrage/Oued/Canal</t>
  </si>
  <si>
    <t>سد/واد/قناة</t>
  </si>
  <si>
    <t xml:space="preserve">المراكز </t>
  </si>
  <si>
    <t xml:space="preserve">الجهات و الأقاليم </t>
  </si>
  <si>
    <t>Al Hociema</t>
  </si>
  <si>
    <t>Barrage Med Ben Abdelkrim Khettabi</t>
  </si>
  <si>
    <t>سد عبد الكريم الخطابي</t>
  </si>
  <si>
    <t xml:space="preserve">الحسيمة </t>
  </si>
  <si>
    <t>Targuist</t>
  </si>
  <si>
    <t>Barrage Joumoua</t>
  </si>
  <si>
    <t>سد الجمعة</t>
  </si>
  <si>
    <t>تارغيست</t>
  </si>
  <si>
    <t>Larache et Ksar El Kebir</t>
  </si>
  <si>
    <t>Barrage Oued El Makhazine</t>
  </si>
  <si>
    <t>سد وادي المخازن</t>
  </si>
  <si>
    <t xml:space="preserve"> العرائش و القصر الكبير</t>
  </si>
  <si>
    <t>العرائش</t>
  </si>
  <si>
    <t>Barrage Ibn Battouta</t>
  </si>
  <si>
    <t>سد ابن بطوطة</t>
  </si>
  <si>
    <t>طنجة - أصيلة</t>
  </si>
  <si>
    <t>Barrage 9 Avril</t>
  </si>
  <si>
    <t>Barrage Tanger Méditerrrané</t>
  </si>
  <si>
    <t>سد طنجة المتوسط</t>
  </si>
  <si>
    <t>Tetouan</t>
  </si>
  <si>
    <t>Barrage Nakhla</t>
  </si>
  <si>
    <t>سد انخلة</t>
  </si>
  <si>
    <t>تطوان</t>
  </si>
  <si>
    <t>Barrage My El Hassan Ben El Mehdi</t>
  </si>
  <si>
    <t>سد مولاي الحسن بن المهدي</t>
  </si>
  <si>
    <t>Tetouan-Mdiq</t>
  </si>
  <si>
    <t>Barrage Smir</t>
  </si>
  <si>
    <t>سد اسمير</t>
  </si>
  <si>
    <t>تطوان - المضيق</t>
  </si>
  <si>
    <t>Barrage Charif Al Idrissi</t>
  </si>
  <si>
    <t xml:space="preserve">سد الشريف الادريسي </t>
  </si>
  <si>
    <t>ORIENTAL</t>
  </si>
  <si>
    <t>Oujda</t>
  </si>
  <si>
    <t>Barrage Mechraa Hammadi</t>
  </si>
  <si>
    <t>سد مشرع حمادي</t>
  </si>
  <si>
    <t>وجدة</t>
  </si>
  <si>
    <t>Nador</t>
  </si>
  <si>
    <t>Canal Bouareg</t>
  </si>
  <si>
    <t>قناة بوعرق</t>
  </si>
  <si>
    <t>الناضور</t>
  </si>
  <si>
    <t>Zaio</t>
  </si>
  <si>
    <t>Canal Zebra</t>
  </si>
  <si>
    <t>قناة زبرة</t>
  </si>
  <si>
    <t xml:space="preserve">زايـو </t>
  </si>
  <si>
    <t>Berkane</t>
  </si>
  <si>
    <t>Canal Triffa</t>
  </si>
  <si>
    <t xml:space="preserve">قناة تريفا </t>
  </si>
  <si>
    <t>بركان</t>
  </si>
  <si>
    <t xml:space="preserve">فاس ــ مكناس </t>
  </si>
  <si>
    <t xml:space="preserve">Fes </t>
  </si>
  <si>
    <t>Oued Sebou</t>
  </si>
  <si>
    <t>وادي سبو</t>
  </si>
  <si>
    <t>فاس</t>
  </si>
  <si>
    <t xml:space="preserve">فاس </t>
  </si>
  <si>
    <t>Barrage Bab Louta</t>
  </si>
  <si>
    <t>سد باب لوطة</t>
  </si>
  <si>
    <t>تازة</t>
  </si>
  <si>
    <t>Barrage Sahla</t>
  </si>
  <si>
    <t>سد سهلة</t>
  </si>
  <si>
    <t>تاونـات</t>
  </si>
  <si>
    <t>Kariat Ba Med</t>
  </si>
  <si>
    <t>قرية أبا محمد</t>
  </si>
  <si>
    <t>Bouhouda</t>
  </si>
  <si>
    <t>Barrage Bouhouda</t>
  </si>
  <si>
    <t>سد بوهودة</t>
  </si>
  <si>
    <t>بوهودة</t>
  </si>
  <si>
    <t>M'Kansa</t>
  </si>
  <si>
    <t xml:space="preserve">مكانسة </t>
  </si>
  <si>
    <t>Ain Gdah</t>
  </si>
  <si>
    <t>Oued Inaouen</t>
  </si>
  <si>
    <t>وادي أناون</t>
  </si>
  <si>
    <t>عين اجداح</t>
  </si>
  <si>
    <t>Ghafsai et Ourtzagh</t>
  </si>
  <si>
    <t>Oued Ouargha</t>
  </si>
  <si>
    <t>وادي ورغة</t>
  </si>
  <si>
    <t>Rabat</t>
  </si>
  <si>
    <t xml:space="preserve">Barrage Sidi Med Ben Abdellah </t>
  </si>
  <si>
    <t>سد محمد بن عبد الله</t>
  </si>
  <si>
    <t>الرباط</t>
  </si>
  <si>
    <t>Skhirate/Temara</t>
  </si>
  <si>
    <t>Skhirate</t>
  </si>
  <si>
    <t xml:space="preserve">         "</t>
  </si>
  <si>
    <t>الصخيرات</t>
  </si>
  <si>
    <t>الصخيرات/تمارة</t>
  </si>
  <si>
    <t>Temara</t>
  </si>
  <si>
    <t>تمارة</t>
  </si>
  <si>
    <t>Ain Aouda</t>
  </si>
  <si>
    <t>عين عودة</t>
  </si>
  <si>
    <t>Tamesna</t>
  </si>
  <si>
    <t>تامسنا</t>
  </si>
  <si>
    <t>سلا</t>
  </si>
  <si>
    <t>Bouznika</t>
  </si>
  <si>
    <t>بوزنيقة</t>
  </si>
  <si>
    <t>Rommani</t>
  </si>
  <si>
    <t>رماني</t>
  </si>
  <si>
    <t>الخميسات</t>
  </si>
  <si>
    <t>Barrage El Kansra</t>
  </si>
  <si>
    <t>سد القنصرة</t>
  </si>
  <si>
    <t>Tifelt</t>
  </si>
  <si>
    <t>تيفلت</t>
  </si>
  <si>
    <t>بني ملال ــ خنيفرة</t>
  </si>
  <si>
    <t>Beni Mellal</t>
  </si>
  <si>
    <t>Ain Asserdoune et  Bin El Ouidane</t>
  </si>
  <si>
    <t>عين اسردون و بين الويدان</t>
  </si>
  <si>
    <t>بني ملال</t>
  </si>
  <si>
    <t>Afourar</t>
  </si>
  <si>
    <t>Canal à/p Bin El Ouidane</t>
  </si>
  <si>
    <t>نفق ابتداء من سد بين الويدان</t>
  </si>
  <si>
    <t>أفورار</t>
  </si>
  <si>
    <t>ازيلال</t>
  </si>
  <si>
    <t>Demnate</t>
  </si>
  <si>
    <t>Barrage Hassan 1er</t>
  </si>
  <si>
    <t>سد الحسن الأول</t>
  </si>
  <si>
    <t>دمنات</t>
  </si>
  <si>
    <t>OCP</t>
  </si>
  <si>
    <t>Barrage Ait Massoud</t>
  </si>
  <si>
    <t>سد ايت مسعود</t>
  </si>
  <si>
    <t>م.ش.ف</t>
  </si>
  <si>
    <t>Oued Oum Errbia</t>
  </si>
  <si>
    <t>وادي أم الربيع</t>
  </si>
  <si>
    <t xml:space="preserve">خنيفرة </t>
  </si>
  <si>
    <t>Mrirt</t>
  </si>
  <si>
    <t>امريرت</t>
  </si>
  <si>
    <t>Casablanca</t>
  </si>
  <si>
    <t>Grand Casa</t>
  </si>
  <si>
    <t>سد محمد بن عبد الله  والدورات</t>
  </si>
  <si>
    <t>الدارالبيضاء الكبرى</t>
  </si>
  <si>
    <t>Barrage Daourat</t>
  </si>
  <si>
    <t xml:space="preserve">سد الدورات </t>
  </si>
  <si>
    <t xml:space="preserve">الجديدة </t>
  </si>
  <si>
    <t>Azemmour</t>
  </si>
  <si>
    <t>Retenue Sidi Daoui/Daourat</t>
  </si>
  <si>
    <t>سيدي الضاوي/الدورات</t>
  </si>
  <si>
    <t>أزمـور</t>
  </si>
  <si>
    <t>Marrakech -Safi</t>
  </si>
  <si>
    <t>مراكش ــ آسفي</t>
  </si>
  <si>
    <t>Canal Rocade</t>
  </si>
  <si>
    <t>قناة "روكاد"</t>
  </si>
  <si>
    <t>مراكش</t>
  </si>
  <si>
    <t>El Kelaa des Sraghna</t>
  </si>
  <si>
    <t>El Kelaa</t>
  </si>
  <si>
    <t>Saguia El Yaacoubia</t>
  </si>
  <si>
    <t xml:space="preserve">الساقية اليعقوبية </t>
  </si>
  <si>
    <t>القلعة</t>
  </si>
  <si>
    <t>قلعة السراغنة</t>
  </si>
  <si>
    <t>Rehamna</t>
  </si>
  <si>
    <t>Benguerir</t>
  </si>
  <si>
    <t>Barrage Al Massira</t>
  </si>
  <si>
    <t>سد المسيرة</t>
  </si>
  <si>
    <t>بن جرير</t>
  </si>
  <si>
    <t>رحامنة</t>
  </si>
  <si>
    <t>Retenue de Safi</t>
  </si>
  <si>
    <t>خزان أسفي</t>
  </si>
  <si>
    <t xml:space="preserve">أسفي </t>
  </si>
  <si>
    <t>Canal des Doukkala</t>
  </si>
  <si>
    <t>Essaouira</t>
  </si>
  <si>
    <t>Tamanar</t>
  </si>
  <si>
    <t>Barrage S.M.B. Slimane El Jazouli</t>
  </si>
  <si>
    <t>سد سيدي محمد بن سليمان الجازولي</t>
  </si>
  <si>
    <t>تمنار</t>
  </si>
  <si>
    <t>الصويرة</t>
  </si>
  <si>
    <t>Barrage Zerrar</t>
  </si>
  <si>
    <t>Chichaoua</t>
  </si>
  <si>
    <t>Imintanout</t>
  </si>
  <si>
    <t>ايمنتانوت</t>
  </si>
  <si>
    <t>شيشاوة</t>
  </si>
  <si>
    <t>Barrage Abou El Abbas Sebti</t>
  </si>
  <si>
    <t>Ouarzazate</t>
  </si>
  <si>
    <t>Barrage Mansour Eddahbi</t>
  </si>
  <si>
    <t>سد المنصور الذهبي</t>
  </si>
  <si>
    <t>ورزازات</t>
  </si>
  <si>
    <t>Ait Baha</t>
  </si>
  <si>
    <t>Barrage Ahl Souss</t>
  </si>
  <si>
    <t>سد أهل سوس</t>
  </si>
  <si>
    <t>ايت باها</t>
  </si>
  <si>
    <t>Midelt</t>
  </si>
  <si>
    <t>Barrage Sidi Said</t>
  </si>
  <si>
    <t>Souss -Massa</t>
  </si>
  <si>
    <t>Agadir-Ida ou Tanane</t>
  </si>
  <si>
    <t>Gand Agadir</t>
  </si>
  <si>
    <t>Barrage Dkhila</t>
  </si>
  <si>
    <t>أكاديرالكبرى</t>
  </si>
  <si>
    <t>أكاديرــ إداوتنان</t>
  </si>
  <si>
    <t>Tiznit</t>
  </si>
  <si>
    <t>Tiznit et Sidi Ifni</t>
  </si>
  <si>
    <t>Barrage Youssef Ibn Tachfine</t>
  </si>
  <si>
    <t xml:space="preserve">سد يوسف بن تاشفين </t>
  </si>
  <si>
    <t>تيزنيت</t>
  </si>
  <si>
    <t xml:space="preserve"> 5 - 20 Activité de l'Office National </t>
  </si>
  <si>
    <r>
      <rPr>
        <b/>
        <sz val="14"/>
        <rFont val="Times New Roman"/>
        <family val="1"/>
      </rPr>
      <t xml:space="preserve">5 - 20  </t>
    </r>
    <r>
      <rPr>
        <b/>
        <sz val="16"/>
        <rFont val="Times New Roman"/>
        <family val="1"/>
      </rPr>
      <t xml:space="preserve">نشاط المكتب الوطني للكهرباء </t>
    </r>
  </si>
  <si>
    <t xml:space="preserve">           d'Electricité et de l'Eau Potable  </t>
  </si>
  <si>
    <t xml:space="preserve">         والماء الصالح للشرب </t>
  </si>
  <si>
    <t xml:space="preserve">           selon la province (ou la préfecture)</t>
  </si>
  <si>
    <t xml:space="preserve">         حسب الإقليم (أوالعمالة)</t>
  </si>
  <si>
    <t>عدد المشتركين</t>
  </si>
  <si>
    <t xml:space="preserve">                           Ventes</t>
  </si>
  <si>
    <r>
      <rPr>
        <sz val="10"/>
        <rFont val="Times New Roman"/>
        <family val="1"/>
      </rPr>
      <t>En milliers de mètre cube (m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 xml:space="preserve">) </t>
    </r>
  </si>
  <si>
    <t>للمشتركين  للمستهلكين(1)</t>
  </si>
  <si>
    <t>لوكالات التوزيع</t>
  </si>
  <si>
    <r>
      <rPr>
        <sz val="10"/>
        <rFont val="Times New Roman"/>
        <family val="1"/>
      </rPr>
      <t>بألف</t>
    </r>
    <r>
      <rPr>
        <sz val="11"/>
        <rFont val="Times New Roman"/>
        <family val="1"/>
      </rPr>
      <t xml:space="preserve"> متر مكعب (</t>
    </r>
    <r>
      <rPr>
        <sz val="10"/>
        <rFont val="Times New Roman"/>
        <family val="1"/>
      </rPr>
      <t>م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  <r>
      <rPr>
        <sz val="11"/>
        <rFont val="Times New Roman"/>
        <family val="1"/>
      </rPr>
      <t xml:space="preserve"> </t>
    </r>
  </si>
  <si>
    <t xml:space="preserve">                                                                     Nombre d'abonnés</t>
  </si>
  <si>
    <t>aux  abonnés</t>
  </si>
  <si>
    <t>aux  régies et conc.</t>
  </si>
  <si>
    <t>consommat(1).</t>
  </si>
  <si>
    <t>طنجة ــ تطوان -  الحسيمة</t>
  </si>
  <si>
    <t>الحسيمة</t>
  </si>
  <si>
    <t>شفشاون</t>
  </si>
  <si>
    <t>Fahs-Anjra</t>
  </si>
  <si>
    <t>الفحص ــ أنجرة</t>
  </si>
  <si>
    <t>Ouezzane</t>
  </si>
  <si>
    <t>وزان</t>
  </si>
  <si>
    <t xml:space="preserve">طنجة ــ أصيلة </t>
  </si>
  <si>
    <t>M'Diq-Fnideq</t>
  </si>
  <si>
    <t>المضيق ــ الفنيدق</t>
  </si>
  <si>
    <t xml:space="preserve">بركان </t>
  </si>
  <si>
    <t>Driouch</t>
  </si>
  <si>
    <t xml:space="preserve">الدريوش </t>
  </si>
  <si>
    <t>فجيج</t>
  </si>
  <si>
    <t>Guercif</t>
  </si>
  <si>
    <t>جرسيف</t>
  </si>
  <si>
    <t>جرادة</t>
  </si>
  <si>
    <t>وجدة - أنجاد</t>
  </si>
  <si>
    <t>Taourirt</t>
  </si>
  <si>
    <t>تاوريرت</t>
  </si>
  <si>
    <t xml:space="preserve">مكناس </t>
  </si>
  <si>
    <t>بولمان</t>
  </si>
  <si>
    <t>الحاجب</t>
  </si>
  <si>
    <t>صفرو</t>
  </si>
  <si>
    <t>تاونات</t>
  </si>
  <si>
    <t>مولاي يعقوب</t>
  </si>
  <si>
    <t>القنيطرة</t>
  </si>
  <si>
    <t xml:space="preserve">سـلا </t>
  </si>
  <si>
    <t>سيدي قاسم</t>
  </si>
  <si>
    <t>Sidi Slimane</t>
  </si>
  <si>
    <t>سيدي سليمان</t>
  </si>
  <si>
    <t>الصخيرات ــ تمارة</t>
  </si>
  <si>
    <t>أزيلال</t>
  </si>
  <si>
    <t>Fquih Ben Salah</t>
  </si>
  <si>
    <t>الفقيه بن صالح</t>
  </si>
  <si>
    <t>خنيفرة</t>
  </si>
  <si>
    <t>خريبكة</t>
  </si>
  <si>
    <r>
      <rPr>
        <b/>
        <sz val="14"/>
        <rFont val="Times New Roman"/>
        <family val="1"/>
      </rPr>
      <t xml:space="preserve">5 -20 </t>
    </r>
    <r>
      <rPr>
        <b/>
        <sz val="16"/>
        <rFont val="Times New Roman"/>
        <family val="1"/>
      </rPr>
      <t xml:space="preserve">نشاط المكتب الوطني للكهرباء </t>
    </r>
  </si>
  <si>
    <r>
      <rPr>
        <b/>
        <sz val="14"/>
        <rFont val="Times New Roman"/>
        <family val="1"/>
      </rPr>
      <t xml:space="preserve">           selon la province (ou la préfecture)</t>
    </r>
    <r>
      <rPr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</si>
  <si>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rPr>
        <b/>
        <sz val="16"/>
        <rFont val="Times New Roman"/>
        <family val="1"/>
      </rPr>
      <t xml:space="preserve">         حسب الإقليم (أوالعمالة) </t>
    </r>
    <r>
      <rPr>
        <sz val="10"/>
        <rFont val="Times New Roman"/>
        <family val="1"/>
      </rPr>
      <t>(تابع)</t>
    </r>
  </si>
  <si>
    <t>consommat (1).</t>
  </si>
  <si>
    <t>الدار البيضاء - سطات</t>
  </si>
  <si>
    <t>بنسليمان</t>
  </si>
  <si>
    <t>Berrechid</t>
  </si>
  <si>
    <t>برشيد</t>
  </si>
  <si>
    <t>الجديدة</t>
  </si>
  <si>
    <t>Sidi Bennour</t>
  </si>
  <si>
    <t>سيدي بنور</t>
  </si>
  <si>
    <t>مديونة</t>
  </si>
  <si>
    <t>المحمدية</t>
  </si>
  <si>
    <t>سطات</t>
  </si>
  <si>
    <t>الحوز</t>
  </si>
  <si>
    <t xml:space="preserve">مراكش </t>
  </si>
  <si>
    <t xml:space="preserve">الرحامنة </t>
  </si>
  <si>
    <t>آسفي</t>
  </si>
  <si>
    <t>Youssoufia</t>
  </si>
  <si>
    <t>اليوسفية</t>
  </si>
  <si>
    <t>درعة ــ تافيلالت</t>
  </si>
  <si>
    <t>الرشيدية</t>
  </si>
  <si>
    <t xml:space="preserve">ميدلت </t>
  </si>
  <si>
    <t xml:space="preserve">ورزازات </t>
  </si>
  <si>
    <t>Tinghir</t>
  </si>
  <si>
    <t>تنغير</t>
  </si>
  <si>
    <t>زاكورة</t>
  </si>
  <si>
    <t>أكادير إداوتنان</t>
  </si>
  <si>
    <t>اشتوكة  أيت باها</t>
  </si>
  <si>
    <t>إنزكان  أيت ملول</t>
  </si>
  <si>
    <t>تارودانت</t>
  </si>
  <si>
    <t>طاطا</t>
  </si>
  <si>
    <t>كلميم ــ واد نون</t>
  </si>
  <si>
    <t>أسا ــ الزاك</t>
  </si>
  <si>
    <t xml:space="preserve">كلميم </t>
  </si>
  <si>
    <t>Sidi Ifni</t>
  </si>
  <si>
    <t xml:space="preserve">سيدي افني </t>
  </si>
  <si>
    <t>طانطان</t>
  </si>
  <si>
    <t xml:space="preserve">بوجدور </t>
  </si>
  <si>
    <t>السمارة</t>
  </si>
  <si>
    <t xml:space="preserve">العيون </t>
  </si>
  <si>
    <t>Tarfaya</t>
  </si>
  <si>
    <t xml:space="preserve">طرفاية </t>
  </si>
  <si>
    <t xml:space="preserve">الداخلة - وادي الذهب </t>
  </si>
  <si>
    <t>Aousserd</t>
  </si>
  <si>
    <t>أوسرد</t>
  </si>
  <si>
    <t xml:space="preserve">وادي الذهب </t>
  </si>
  <si>
    <t>Ensemble</t>
  </si>
  <si>
    <t>(1) y compris les abonnés directs,les associations et les gros clients</t>
  </si>
  <si>
    <t xml:space="preserve">     </t>
  </si>
  <si>
    <t xml:space="preserve">                 المبـيعـات            </t>
  </si>
  <si>
    <t xml:space="preserve">                   Ventes</t>
  </si>
  <si>
    <t xml:space="preserve">    سافييك</t>
  </si>
  <si>
    <t>(1) بما في ذلك الجرف الأصفر، عين بني مطهر،  تهدارت وسافييك</t>
  </si>
  <si>
    <t>قناة دكالة</t>
  </si>
  <si>
    <t>سد زرار</t>
  </si>
  <si>
    <t>سد أبو العباس السبتي</t>
  </si>
  <si>
    <t>سد سيدي سعيد</t>
  </si>
  <si>
    <t>ميدلت</t>
  </si>
  <si>
    <t>Chapitre V - ENERGIE ET EAU</t>
  </si>
  <si>
    <r>
      <t>الفصل V</t>
    </r>
    <r>
      <rPr>
        <b/>
        <sz val="14"/>
        <color rgb="FF000000"/>
        <rFont val="Calibri"/>
        <family val="2"/>
        <scheme val="minor"/>
      </rPr>
      <t xml:space="preserve"> - الطاقة والماء</t>
    </r>
  </si>
  <si>
    <t xml:space="preserve"> 1 - Evolution de la balance énergétique</t>
  </si>
  <si>
    <r>
      <t xml:space="preserve"> </t>
    </r>
    <r>
      <rPr>
        <sz val="13"/>
        <color rgb="FF000000"/>
        <rFont val="Calibri"/>
        <family val="2"/>
        <scheme val="minor"/>
      </rPr>
      <t>1 - تطور الميزان الطاقي</t>
    </r>
  </si>
  <si>
    <r>
      <t>2</t>
    </r>
    <r>
      <rPr>
        <sz val="13"/>
        <color rgb="FF000000"/>
        <rFont val="Calibri"/>
        <family val="2"/>
        <scheme val="minor"/>
      </rPr>
      <t xml:space="preserve"> - تطور الفاتورة الطاقية</t>
    </r>
  </si>
  <si>
    <t>3 - Evolution de l’indice de la production</t>
  </si>
  <si>
    <r>
      <t>3</t>
    </r>
    <r>
      <rPr>
        <sz val="13"/>
        <color rgb="FF000000"/>
        <rFont val="Calibri"/>
        <family val="2"/>
        <scheme val="minor"/>
      </rPr>
      <t xml:space="preserve"> - تطورالرقم الاستدلالي للإنتاج</t>
    </r>
  </si>
  <si>
    <t xml:space="preserve"> 7 - Ventes d’électricité selon les provinces et préfectures</t>
  </si>
  <si>
    <r>
      <t xml:space="preserve">7 - </t>
    </r>
    <r>
      <rPr>
        <sz val="13"/>
        <color rgb="FF000000"/>
        <rFont val="Calibri"/>
        <family val="2"/>
        <scheme val="minor"/>
      </rPr>
      <t>مبيعات الطاقة الكهربائية حسب الأقاليم والعمالات</t>
    </r>
  </si>
  <si>
    <t xml:space="preserve"> 8 - Ventes par catégorie de clients</t>
  </si>
  <si>
    <t>8 - المبيعات حسب فئة العملاء</t>
  </si>
  <si>
    <t xml:space="preserve"> 9 - ventes aux Distributeurs</t>
  </si>
  <si>
    <t>9 - المبيعات للموزعين</t>
  </si>
  <si>
    <t xml:space="preserve">13- Evolution de l’activité du gaz naturel </t>
  </si>
  <si>
    <r>
      <t>13</t>
    </r>
    <r>
      <rPr>
        <sz val="13"/>
        <color rgb="FF000000"/>
        <rFont val="Calibri"/>
        <family val="2"/>
        <scheme val="minor"/>
      </rPr>
      <t xml:space="preserve">- تطور </t>
    </r>
    <r>
      <rPr>
        <sz val="13"/>
        <color theme="1"/>
        <rFont val="Calibri"/>
        <family val="2"/>
        <scheme val="minor"/>
      </rPr>
      <t>نشاط</t>
    </r>
    <r>
      <rPr>
        <sz val="13"/>
        <color rgb="FF000000"/>
        <rFont val="Calibri"/>
        <family val="2"/>
        <scheme val="minor"/>
      </rPr>
      <t xml:space="preserve"> الغاز الطبيعي </t>
    </r>
  </si>
  <si>
    <t>14 Situation hydraulique des barrages hydroélectriques</t>
  </si>
  <si>
    <t xml:space="preserve"> 14- الوضع الهيدروليكي للسدود الكهرومائية</t>
  </si>
  <si>
    <t>15 Parc de production privée d'électrcité</t>
  </si>
  <si>
    <t xml:space="preserve"> 15- الحضيرة الكهربائية الخصوصية</t>
  </si>
  <si>
    <t xml:space="preserve">17- Evolution de l’activité du secteur pétrolier </t>
  </si>
  <si>
    <r>
      <t>17-</t>
    </r>
    <r>
      <rPr>
        <sz val="13"/>
        <color rgb="FF000000"/>
        <rFont val="Calibri"/>
        <family val="2"/>
        <scheme val="minor"/>
      </rPr>
      <t xml:space="preserve"> تطور نشاط القطاع النفطي </t>
    </r>
  </si>
  <si>
    <t xml:space="preserve">18 Evolution de l'exploitation d'eau potable </t>
  </si>
  <si>
    <t xml:space="preserve"> 18- تطوراستغلال الماء الصالح للشرب</t>
  </si>
  <si>
    <t>19- Evolution de la production d'eau superficielle par centres</t>
  </si>
  <si>
    <t xml:space="preserve"> 19- تطور إنتاج المياه السطحية حسب المراكز </t>
  </si>
  <si>
    <t xml:space="preserve"> 4 - Evolutin de la puissance installée, de la production  d’électricité</t>
  </si>
  <si>
    <r>
      <t xml:space="preserve">4 </t>
    </r>
    <r>
      <rPr>
        <sz val="13"/>
        <color rgb="FF000000"/>
        <rFont val="Calibri"/>
        <family val="2"/>
        <scheme val="minor"/>
      </rPr>
      <t xml:space="preserve"> - تطور القدرة المنشأة، إنتاج الطاقة  الكهربائية</t>
    </r>
  </si>
  <si>
    <r>
      <t xml:space="preserve">5 </t>
    </r>
    <r>
      <rPr>
        <sz val="13"/>
        <color rgb="FF000000"/>
        <rFont val="Calibri"/>
        <family val="2"/>
        <scheme val="minor"/>
      </rPr>
      <t>- تطور الإنتاج الصافي للكهرباء للمكتب الوطني   للكهرباء والماء الصالح للشرب</t>
    </r>
  </si>
  <si>
    <r>
      <t xml:space="preserve">10- </t>
    </r>
    <r>
      <rPr>
        <sz val="13"/>
        <color rgb="FF000000"/>
        <rFont val="Calibri"/>
        <family val="2"/>
        <scheme val="minor"/>
      </rPr>
      <t>تطور الإنتاج الحراري للكهرباء حسب محطات المكتب الوطني للكهرباء والماء الصالح للشرب</t>
    </r>
  </si>
  <si>
    <t xml:space="preserve">12- Evolution de la longueur des lignes du réseau de transport  et de distribution de l’O.N.E.E </t>
  </si>
  <si>
    <r>
      <t xml:space="preserve">12- </t>
    </r>
    <r>
      <rPr>
        <sz val="13"/>
        <color rgb="FF000000"/>
        <rFont val="Calibri"/>
        <family val="2"/>
        <scheme val="minor"/>
      </rPr>
      <t xml:space="preserve">تطور طول خطوط الشبكة  للنقل والتوزيع للمكتب  الوطني للكهرباء و الماء الصالح للشرب </t>
    </r>
  </si>
  <si>
    <r>
      <t xml:space="preserve">16- </t>
    </r>
    <r>
      <rPr>
        <sz val="13"/>
        <color rgb="FF000000"/>
        <rFont val="Calibri"/>
        <family val="2"/>
        <scheme val="minor"/>
      </rPr>
      <t>تطور واردات المواد الطاقية وزيوت التشحيم</t>
    </r>
  </si>
  <si>
    <t xml:space="preserve">20- Activité de l’Office National de l’Electricité et de l’Eau Potable selon la province (ou préfecture) </t>
  </si>
  <si>
    <t xml:space="preserve"> 20- نشاط المكتب الوطني للكهرباء والماء الصالح للشرب حسب  الإقليم   (أوالعمالة)</t>
  </si>
  <si>
    <t>16-  Evolution des importations des produits énergétiques et  lubrifiants</t>
  </si>
  <si>
    <t>بألف طن</t>
  </si>
  <si>
    <t xml:space="preserve">"             </t>
  </si>
  <si>
    <r>
      <t>Production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>(en m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)</t>
    </r>
  </si>
  <si>
    <r>
      <t xml:space="preserve">               الإنــتــاج </t>
    </r>
    <r>
      <rPr>
        <sz val="10"/>
        <rFont val="Times New Roman"/>
        <family val="1"/>
      </rPr>
      <t>( م</t>
    </r>
    <r>
      <rPr>
        <vertAlign val="superscript"/>
        <sz val="9"/>
        <rFont val="Times New Roman"/>
        <family val="1"/>
      </rPr>
      <t>3</t>
    </r>
    <r>
      <rPr>
        <sz val="10"/>
        <rFont val="Times New Roman"/>
        <family val="1"/>
      </rPr>
      <t>)</t>
    </r>
  </si>
  <si>
    <t xml:space="preserve">                             المبـيعـات     </t>
  </si>
  <si>
    <t xml:space="preserve">عدد المشتركين       </t>
  </si>
  <si>
    <r>
      <t xml:space="preserve"> Electricité </t>
    </r>
    <r>
      <rPr>
        <sz val="9"/>
        <color indexed="9"/>
        <rFont val="Times New Roman"/>
        <family val="1"/>
      </rPr>
      <t>vvvcc vvvvvv</t>
    </r>
    <r>
      <rPr>
        <sz val="9"/>
        <rFont val="Times New Roman"/>
        <family val="1"/>
      </rPr>
      <t>: 1Gwh     = 0,26  K T.E.P</t>
    </r>
  </si>
  <si>
    <r>
      <t xml:space="preserve"> Coke de pétrole</t>
    </r>
    <r>
      <rPr>
        <sz val="9"/>
        <color indexed="9"/>
        <rFont val="Times New Roman"/>
        <family val="1"/>
      </rPr>
      <t xml:space="preserve">c a </t>
    </r>
    <r>
      <rPr>
        <sz val="9"/>
        <rFont val="Times New Roman"/>
        <family val="1"/>
      </rPr>
      <t xml:space="preserve">: 1 tonne </t>
    </r>
    <r>
      <rPr>
        <sz val="9"/>
        <color indexed="9"/>
        <rFont val="Times New Roman"/>
        <family val="1"/>
      </rPr>
      <t xml:space="preserve"> .....</t>
    </r>
    <r>
      <rPr>
        <sz val="9"/>
        <rFont val="Times New Roman"/>
        <family val="1"/>
      </rPr>
      <t xml:space="preserve">   = 0,72 T.E.P</t>
    </r>
  </si>
  <si>
    <t xml:space="preserve">كوك البترول : طن واحد             = 0.72 ط.م.ب </t>
  </si>
  <si>
    <r>
      <t xml:space="preserve"> Gaz naturel local    : 1MNm</t>
    </r>
    <r>
      <rPr>
        <b/>
        <vertAlign val="superscript"/>
        <sz val="9"/>
        <rFont val="Times New Roman"/>
        <family val="1"/>
      </rPr>
      <t>3</t>
    </r>
    <r>
      <rPr>
        <vertAlign val="superscript"/>
        <sz val="9"/>
        <rFont val="Times New Roman"/>
        <family val="1"/>
      </rPr>
      <t xml:space="preserve">   </t>
    </r>
    <r>
      <rPr>
        <sz val="9"/>
        <rFont val="Times New Roman"/>
        <family val="1"/>
      </rPr>
      <t xml:space="preserve">     =0,84 K T.E.P</t>
    </r>
  </si>
  <si>
    <r>
      <t>الغاز الطبيعي المستورد : 1 مليون م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 xml:space="preserve"> </t>
    </r>
    <r>
      <rPr>
        <sz val="9"/>
        <color indexed="9"/>
        <rFont val="Times New Roman"/>
        <family val="1"/>
      </rPr>
      <t xml:space="preserve"> </t>
    </r>
    <r>
      <rPr>
        <sz val="9"/>
        <rFont val="Times New Roman"/>
        <family val="1"/>
      </rPr>
      <t xml:space="preserve"> = 0,84 كيلو ط.م.ب</t>
    </r>
  </si>
  <si>
    <r>
      <t xml:space="preserve"> Gaz naturel importé  : 1MNm</t>
    </r>
    <r>
      <rPr>
        <b/>
        <vertAlign val="superscript"/>
        <sz val="9"/>
        <rFont val="Times New Roman"/>
        <family val="1"/>
      </rPr>
      <t>3</t>
    </r>
    <r>
      <rPr>
        <vertAlign val="superscript"/>
        <sz val="9"/>
        <rFont val="Times New Roman"/>
        <family val="1"/>
      </rPr>
      <t xml:space="preserve">   </t>
    </r>
    <r>
      <rPr>
        <sz val="9"/>
        <rFont val="Times New Roman"/>
        <family val="1"/>
      </rPr>
      <t xml:space="preserve">     =1 K T.E.P</t>
    </r>
  </si>
  <si>
    <r>
      <t>الغاز الطبيعي المحلي : 1 مليون م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 xml:space="preserve"> </t>
    </r>
    <r>
      <rPr>
        <sz val="9"/>
        <color indexed="9"/>
        <rFont val="Times New Roman"/>
        <family val="1"/>
      </rPr>
      <t xml:space="preserve"> .  </t>
    </r>
    <r>
      <rPr>
        <sz val="9"/>
        <rFont val="Times New Roman"/>
        <family val="1"/>
      </rPr>
      <t xml:space="preserve"> = 1 كيلو ط.م.ب</t>
    </r>
  </si>
  <si>
    <r>
      <t xml:space="preserve">المنتجات البترولية  : طن واحد </t>
    </r>
    <r>
      <rPr>
        <sz val="9"/>
        <color indexed="9"/>
        <rFont val="Times New Roman"/>
        <family val="1"/>
      </rPr>
      <t xml:space="preserve"> ..</t>
    </r>
    <r>
      <rPr>
        <sz val="9"/>
        <rFont val="Times New Roman"/>
        <family val="1"/>
      </rPr>
      <t xml:space="preserve">        = 1  ط.م.ب</t>
    </r>
  </si>
  <si>
    <t>تيزنيت وسيدي إفني</t>
  </si>
  <si>
    <t xml:space="preserve"> (1) Y compris Jorf Lasfar, ABM y compris la composante solaire, Tahaddart et SAFIEC</t>
  </si>
  <si>
    <t xml:space="preserve">  الفحص ــ أنجرة</t>
  </si>
  <si>
    <t xml:space="preserve">  وزان</t>
  </si>
  <si>
    <t xml:space="preserve">  طنجة ــ أصيلة </t>
  </si>
  <si>
    <t xml:space="preserve">  المضيق ــ الفنيدق</t>
  </si>
  <si>
    <t xml:space="preserve">  الدريوش </t>
  </si>
  <si>
    <t xml:space="preserve">  جرسيف</t>
  </si>
  <si>
    <t xml:space="preserve"> تاوريرت</t>
  </si>
  <si>
    <t xml:space="preserve">  بركان </t>
  </si>
  <si>
    <t xml:space="preserve">  سيدي سليمان</t>
  </si>
  <si>
    <t xml:space="preserve"> الفقيه بن صالح</t>
  </si>
  <si>
    <t xml:space="preserve">  برشيد</t>
  </si>
  <si>
    <t xml:space="preserve">  سيدي بنور</t>
  </si>
  <si>
    <t xml:space="preserve">  الرحامنة </t>
  </si>
  <si>
    <t xml:space="preserve"> اليوسفية</t>
  </si>
  <si>
    <t xml:space="preserve">  ميدلت </t>
  </si>
  <si>
    <t xml:space="preserve">  تنغير</t>
  </si>
  <si>
    <t xml:space="preserve">  سيدي افني </t>
  </si>
  <si>
    <t xml:space="preserve">  طرفاية </t>
  </si>
  <si>
    <t xml:space="preserve">  أوسرد</t>
  </si>
  <si>
    <t xml:space="preserve">   Safi</t>
  </si>
  <si>
    <t xml:space="preserve">  أسفي</t>
  </si>
  <si>
    <t>Cycle combiné Ain Béni Mathar</t>
  </si>
  <si>
    <t xml:space="preserve">Groupes Diesel </t>
  </si>
  <si>
    <t>دورة مزدوجة عين بني مطهر</t>
  </si>
  <si>
    <t xml:space="preserve">معامل الدييـزل </t>
  </si>
  <si>
    <t xml:space="preserve">    Eolien de Midelt</t>
  </si>
  <si>
    <t xml:space="preserve">    الريحية بميدلت</t>
  </si>
  <si>
    <t>Barrage My Ali Cherif</t>
  </si>
  <si>
    <t>سد مولأي علي شريف</t>
  </si>
  <si>
    <t xml:space="preserve">   Pétrole brut et produits pétroliers</t>
  </si>
  <si>
    <t>غفساي وورتزاغ</t>
  </si>
  <si>
    <t>الدارالبيضاء</t>
  </si>
  <si>
    <t xml:space="preserve">سد ادخيلة </t>
  </si>
  <si>
    <t>2021*</t>
  </si>
  <si>
    <t xml:space="preserve"> Source : Ministère de la Transition Energétique et du Développement Durable.</t>
  </si>
  <si>
    <t>المصدر : وزارة الانتقال الطاقي والتنمية المستدامة.</t>
  </si>
  <si>
    <r>
      <t xml:space="preserve"> م2020</t>
    </r>
    <r>
      <rPr>
        <b/>
        <vertAlign val="superscript"/>
        <sz val="10"/>
        <rFont val="Times New Roman"/>
        <family val="1"/>
      </rPr>
      <t>R</t>
    </r>
  </si>
  <si>
    <t xml:space="preserve"> (2) Y compris Compagnie Eolienne de Midelt,</t>
  </si>
  <si>
    <t xml:space="preserve">(2) بما في ذلك  الحقل الريحي لميدلت ,الحقول الريحية المنجزة في إطار القانون 13.09 </t>
  </si>
  <si>
    <t>Tanger Med Utilities</t>
  </si>
  <si>
    <t>Daourat</t>
  </si>
  <si>
    <t>سد 9 أبريل 1947</t>
  </si>
  <si>
    <r>
      <t xml:space="preserve"> En millions  (Nm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 xml:space="preserve">) </t>
    </r>
  </si>
  <si>
    <t xml:space="preserve">الاستهلاك </t>
  </si>
  <si>
    <t xml:space="preserve">  البترول والمنتجات النفطية</t>
  </si>
  <si>
    <t xml:space="preserve">             مكتب الصرف     </t>
  </si>
  <si>
    <t xml:space="preserve">             المندوبية السامية للتخطيط ( مديرية الإحصاء).</t>
  </si>
  <si>
    <t xml:space="preserve">               Office des Changes</t>
  </si>
  <si>
    <t xml:space="preserve">  السمارة, بوجدور وطرفاية</t>
  </si>
  <si>
    <t xml:space="preserve">    خدمات أخرى</t>
  </si>
  <si>
    <t xml:space="preserve">    صناعات أخرى</t>
  </si>
  <si>
    <t>مجموع الاستهلاك</t>
  </si>
  <si>
    <t xml:space="preserve">  إفرن</t>
  </si>
  <si>
    <t>Taroudant</t>
  </si>
  <si>
    <t xml:space="preserve"> 5 -9 Ventes aux Distributeurs</t>
  </si>
  <si>
    <t>En milliers de tonnes</t>
  </si>
  <si>
    <r>
      <t xml:space="preserve">  Gaz Naturel (En milliers de Nm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)</t>
    </r>
  </si>
  <si>
    <t>En kilomètres</t>
  </si>
  <si>
    <r>
      <t xml:space="preserve">5 - 15 </t>
    </r>
    <r>
      <rPr>
        <b/>
        <sz val="16"/>
        <rFont val="Times New Roman"/>
        <family val="1"/>
      </rPr>
      <t xml:space="preserve"> الحظيرة الكهربائية الخصوصية</t>
    </r>
  </si>
  <si>
    <t xml:space="preserve">المصادر :  وزارة الانتقال الطاقي والتنمية المستدامة. </t>
  </si>
  <si>
    <t xml:space="preserve"> Sources : Ministère de la Transition Energétique et du Développement Durable.</t>
  </si>
  <si>
    <t>En mille tonnes</t>
  </si>
  <si>
    <r>
      <t xml:space="preserve">          </t>
    </r>
    <r>
      <rPr>
        <b/>
        <sz val="14"/>
        <rFont val="Times New Roman"/>
        <family val="1"/>
      </rPr>
      <t>حسب فروع النشاط الاقتصادي</t>
    </r>
    <r>
      <rPr>
        <sz val="14"/>
        <rFont val="Times New Roman"/>
        <family val="1"/>
      </rPr>
      <t xml:space="preserve"> </t>
    </r>
  </si>
  <si>
    <t>الاستهلاك</t>
  </si>
  <si>
    <t xml:space="preserve">5 - 3  تطور الرقم الاستدلالي للإنتاج </t>
  </si>
  <si>
    <t xml:space="preserve">  الاستعمالات المنزلية </t>
  </si>
  <si>
    <t xml:space="preserve">  زبناء كبار وجمعيات</t>
  </si>
  <si>
    <t xml:space="preserve"> Production de l'Office National d'Electricité et de l'Eau Potable</t>
  </si>
  <si>
    <t xml:space="preserve"> آخر (زبناء كبار وجمعيات)</t>
  </si>
  <si>
    <r>
      <t>6</t>
    </r>
    <r>
      <rPr>
        <sz val="13"/>
        <color rgb="FF000000"/>
        <rFont val="Calibri"/>
        <family val="2"/>
        <scheme val="minor"/>
      </rPr>
      <t xml:space="preserve"> - استهلاك الطاقة الكهربا ئية حسب فروع النشاط الاقتصادي</t>
    </r>
  </si>
  <si>
    <r>
      <t xml:space="preserve">11- </t>
    </r>
    <r>
      <rPr>
        <sz val="13"/>
        <color rgb="FF000000"/>
        <rFont val="Calibri"/>
        <family val="2"/>
        <scheme val="minor"/>
      </rPr>
      <t>تطور استهلاك و مخزون المحروقات من طرف  المكتب الوطني للكهرباء والماء الصالح للشرب</t>
    </r>
  </si>
  <si>
    <t>2 - Evolution de la facture énergetique</t>
  </si>
  <si>
    <t xml:space="preserve"> 6 - Consommation d’énergie électrique selon les branches d’activité économique</t>
  </si>
  <si>
    <t>10- Evolution de la production thermique d’électricité selon les centrales de l’O.N.E.E</t>
  </si>
  <si>
    <t xml:space="preserve"> 5 - Evolution de la production nette d'électricité  de l'Office  National de l’Electricité et de l’Eau Potable (O.N.E.E)</t>
  </si>
  <si>
    <t>11- Evolution de la consommation et des stocks de combustibles par l’O.N.E.E</t>
  </si>
  <si>
    <t>الواردات</t>
  </si>
  <si>
    <r>
      <t xml:space="preserve"> Puissances installées </t>
    </r>
    <r>
      <rPr>
        <sz val="11"/>
        <rFont val="Times New Roman"/>
        <family val="1"/>
      </rPr>
      <t>(en Mega Watt)</t>
    </r>
  </si>
  <si>
    <r>
      <t>القدرات المنشأة</t>
    </r>
    <r>
      <rPr>
        <sz val="11"/>
        <rFont val="Times New Roman"/>
        <family val="1"/>
      </rPr>
      <t xml:space="preserve"> (بميكا واط )</t>
    </r>
  </si>
  <si>
    <r>
      <t xml:space="preserve"> Production nette</t>
    </r>
    <r>
      <rPr>
        <sz val="11"/>
        <rFont val="Times New Roman"/>
        <family val="1"/>
      </rPr>
      <t xml:space="preserve"> (en millions de kwh) </t>
    </r>
  </si>
  <si>
    <r>
      <t xml:space="preserve">الإنتاج الصافي  </t>
    </r>
    <r>
      <rPr>
        <sz val="11"/>
        <rFont val="Times New Roman"/>
        <family val="1"/>
      </rPr>
      <t>(بمليون كيلواط ساعة)</t>
    </r>
  </si>
  <si>
    <t xml:space="preserve">    الحرارية (1)</t>
  </si>
  <si>
    <t xml:space="preserve">    الريحية (2)</t>
  </si>
  <si>
    <t xml:space="preserve">               Office des Changes.</t>
  </si>
  <si>
    <t xml:space="preserve">   المحطات الحرارية</t>
  </si>
  <si>
    <t xml:space="preserve">   الصناعة</t>
  </si>
  <si>
    <t>2022*</t>
  </si>
  <si>
    <t>Année 2022</t>
  </si>
  <si>
    <t xml:space="preserve"> 2022 سنة </t>
  </si>
  <si>
    <r>
      <t xml:space="preserve"> م2021</t>
    </r>
    <r>
      <rPr>
        <b/>
        <vertAlign val="superscript"/>
        <sz val="10"/>
        <rFont val="Times New Roman"/>
        <family val="1"/>
      </rPr>
      <t>R</t>
    </r>
  </si>
  <si>
    <t xml:space="preserve"> (1) Jorf Lasfar+ Parc Eolien Midelt+Eolien Loi 13-09 + Tahaddart (EET) + Parc Eolien TAREC+CSO+SAFIEC</t>
  </si>
  <si>
    <t>(1) الجرف الأصفر+ الحقل الريحي لميدلت+ تهدارت+الحقل الريحي لطرفاية+الخواص09-13+المحطة الشمسية ورزازات</t>
  </si>
  <si>
    <t xml:space="preserve">    Eolien de TAZA I</t>
  </si>
  <si>
    <t xml:space="preserve">    الريحية بتازة 1</t>
  </si>
  <si>
    <t xml:space="preserve"> (2) y compris le coke de pétrole</t>
  </si>
  <si>
    <t xml:space="preserve">(2) بما في ذلك كوك البترول </t>
  </si>
  <si>
    <t xml:space="preserve"> (1) condensat</t>
  </si>
  <si>
    <t>(1) متكثف البترول</t>
  </si>
  <si>
    <t>…</t>
  </si>
  <si>
    <t>Barrage Al Wahda</t>
  </si>
  <si>
    <t>سد الوحدة</t>
  </si>
  <si>
    <t>Barrage Aoulouz</t>
  </si>
  <si>
    <t>البيع  إلى الزبناء المباشرين م. و. ك.م</t>
  </si>
  <si>
    <t>الضغط المنخفض</t>
  </si>
  <si>
    <t>المصادر : وزارة الانتقال الطاقي والتنمية المستدامة .</t>
  </si>
  <si>
    <t xml:space="preserve"> Sources : Ministère de la Transition Energétique et du Développement Durable .</t>
  </si>
  <si>
    <t>إنتاج المكتب الوطني للكهرباء والماء الصالح للشرب</t>
  </si>
  <si>
    <t xml:space="preserve">  Autres (Gros clients et associations)</t>
  </si>
  <si>
    <t>الدارالبيضاء - سطات</t>
  </si>
  <si>
    <t xml:space="preserve">(1) بما في ذلك المشتركين المباشرين، الجمعيات وكبار الزبناء </t>
  </si>
  <si>
    <t xml:space="preserve">               المكتب الوطني للكهرباء والماء الصالح للشرب.</t>
  </si>
  <si>
    <t xml:space="preserve">               مكتب الصرف.</t>
  </si>
  <si>
    <t>طنجة المتوسط لتوزيع الماء والكهرباء</t>
  </si>
  <si>
    <t xml:space="preserve">  الناظور</t>
  </si>
  <si>
    <t xml:space="preserve">  مولاي يعقوب</t>
  </si>
  <si>
    <t xml:space="preserve">       ورصيد المبادلات مع الجزائر وإسبانيا</t>
  </si>
  <si>
    <t xml:space="preserve">(3) تم ربط معمل الداخلة بالشبكة الوطنية للنقل ابتداءا من ماي 2021 </t>
  </si>
  <si>
    <t>(3) La centrale de Dakhla est raccordée au réseau national de transport depuis Mai 2021</t>
  </si>
  <si>
    <r>
      <t xml:space="preserve">  النفط </t>
    </r>
    <r>
      <rPr>
        <vertAlign val="superscript"/>
        <sz val="11"/>
        <rFont val="Times New Roman"/>
        <family val="1"/>
      </rPr>
      <t>(1)</t>
    </r>
    <r>
      <rPr>
        <sz val="11"/>
        <rFont val="Times New Roman"/>
        <family val="1"/>
      </rPr>
      <t xml:space="preserve"> والغاز الطبيعي</t>
    </r>
  </si>
  <si>
    <r>
      <t xml:space="preserve">   Pétrole </t>
    </r>
    <r>
      <rPr>
        <vertAlign val="superscript"/>
        <sz val="10"/>
        <rFont val="Times New Roman"/>
        <family val="1"/>
      </rPr>
      <t>(1)</t>
    </r>
    <r>
      <rPr>
        <sz val="10"/>
        <rFont val="Times New Roman"/>
        <family val="1"/>
      </rPr>
      <t xml:space="preserve">  et Gaz naturel</t>
    </r>
  </si>
  <si>
    <r>
      <t xml:space="preserve">  الفحم  </t>
    </r>
    <r>
      <rPr>
        <vertAlign val="superscript"/>
        <sz val="11"/>
        <rFont val="Times New Roman"/>
        <family val="1"/>
      </rPr>
      <t>(2)</t>
    </r>
    <r>
      <rPr>
        <sz val="11"/>
        <rFont val="Times New Roman"/>
        <family val="1"/>
      </rPr>
      <t xml:space="preserve"> </t>
    </r>
  </si>
  <si>
    <r>
      <t xml:space="preserve">   Charbon </t>
    </r>
    <r>
      <rPr>
        <vertAlign val="superscript"/>
        <sz val="11"/>
        <rFont val="Times New Roman"/>
        <family val="1"/>
      </rPr>
      <t>(2)</t>
    </r>
  </si>
  <si>
    <r>
      <t xml:space="preserve">   Charbon </t>
    </r>
    <r>
      <rPr>
        <vertAlign val="superscript"/>
        <sz val="10"/>
        <rFont val="Times New Roman"/>
        <family val="1"/>
      </rPr>
      <t>(2)</t>
    </r>
  </si>
  <si>
    <t>المبيعات للوكالات والشركات الخاصة</t>
  </si>
  <si>
    <t>سد أولوز</t>
  </si>
  <si>
    <t xml:space="preserve">المصادر :  وزارة الانتقال الطاقي والتنمية المستدامة . </t>
  </si>
  <si>
    <r>
      <t xml:space="preserve">إنتاج ذو امتياز </t>
    </r>
    <r>
      <rPr>
        <vertAlign val="superscript"/>
        <sz val="10"/>
        <rFont val="Times New Roman"/>
        <family val="1"/>
      </rPr>
      <t>(1)</t>
    </r>
  </si>
  <si>
    <r>
      <t xml:space="preserve">إمدادات الغير </t>
    </r>
    <r>
      <rPr>
        <vertAlign val="superscript"/>
        <sz val="10"/>
        <rFont val="Times New Roman"/>
        <family val="1"/>
      </rPr>
      <t>(2)</t>
    </r>
  </si>
  <si>
    <r>
      <t xml:space="preserve">   الداخلة </t>
    </r>
    <r>
      <rPr>
        <vertAlign val="superscript"/>
        <sz val="11"/>
        <rFont val="Times New Roman"/>
        <family val="1"/>
      </rPr>
      <t>(3)</t>
    </r>
  </si>
  <si>
    <r>
      <t xml:space="preserve">    Dakhla </t>
    </r>
    <r>
      <rPr>
        <vertAlign val="superscript"/>
        <sz val="10"/>
        <color theme="1"/>
        <rFont val="Times New Roman"/>
        <family val="1"/>
      </rPr>
      <t>(3)</t>
    </r>
  </si>
  <si>
    <r>
      <t xml:space="preserve"> Production concessionnelle</t>
    </r>
    <r>
      <rPr>
        <b/>
        <vertAlign val="superscript"/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</si>
  <si>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r>
      <t xml:space="preserve"> Apport des tiers </t>
    </r>
    <r>
      <rPr>
        <vertAlign val="superscript"/>
        <sz val="10"/>
        <rFont val="Times New Roman"/>
        <family val="1"/>
      </rPr>
      <t>(2)</t>
    </r>
    <r>
      <rPr>
        <b/>
        <vertAlign val="superscript"/>
        <sz val="10"/>
        <rFont val="Times New Roman"/>
        <family val="1"/>
      </rPr>
      <t xml:space="preserve"> </t>
    </r>
  </si>
  <si>
    <t>إفران</t>
  </si>
  <si>
    <t xml:space="preserve">   ( بما في ذلك عبر شبكة الزبناء)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</si>
</sst>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64" formatCode="_-* #,##0.00\ _€_-;\-* #,##0.00\ _€_-;_-* &quot;-&quot;??\ _€_-;_-@_-"/>
    <numFmt numFmtId="165" formatCode="0.00_)"/>
    <numFmt numFmtId="166" formatCode="[$€]\ #,##0.00;[Red][$€]\ #,##0.00\-"/>
    <numFmt numFmtId="167" formatCode="_-* #,##0.00\ _F_-;\-* #,##0.00\ _F_-;_-* \-??\ _F_-;_-@_-"/>
    <numFmt numFmtId="168" formatCode="_-* #,##0.00\ _€_-;\-* #,##0.00\ _€_-;_-* \-??\ _€_-;_-@_-"/>
    <numFmt numFmtId="169" formatCode="#\ ###\ ###.0"/>
    <numFmt numFmtId="170" formatCode="0_)"/>
    <numFmt numFmtId="171" formatCode="General_)"/>
    <numFmt numFmtId="172" formatCode="_ * #,##0.00_ ;_ * \-#,##0.00_ ;_ * \-??_ ;_ @_ "/>
    <numFmt numFmtId="173" formatCode="_-&quot;ر.س. &quot;* #,##0_-;_-&quot;ر.س. &quot;* #,##0\-;_-&quot;ر.س. &quot;* \-_-;_-@_-"/>
    <numFmt numFmtId="174" formatCode="_-&quot;ر.س. &quot;* #,##0.00_-;_-&quot;ر.س. &quot;* #,##0.00\-;_-&quot;ر.س. &quot;* \-??_-;_-@_-"/>
    <numFmt numFmtId="175" formatCode="_-* #,##0_-;_-* #,##0\-;_-* \-_-;_-@_-"/>
    <numFmt numFmtId="176" formatCode="_-* #,##0.00_-;_-* #,##0.00\-;_-* \-??_-;_-@_-"/>
    <numFmt numFmtId="177" formatCode="####"/>
    <numFmt numFmtId="178" formatCode="#,##0.0"/>
    <numFmt numFmtId="179" formatCode="0.0_)"/>
    <numFmt numFmtId="180" formatCode="0.0"/>
    <numFmt numFmtId="181" formatCode="#,##0.00;[Red]#,##0.00\-"/>
    <numFmt numFmtId="182" formatCode="#,##0.0;[Red]#,##0.0\-"/>
    <numFmt numFmtId="183" formatCode="#\ ###\ ###"/>
    <numFmt numFmtId="184" formatCode="###\ ###"/>
    <numFmt numFmtId="185" formatCode="#####"/>
    <numFmt numFmtId="186" formatCode="###\ ###\ ###"/>
    <numFmt numFmtId="187" formatCode="#\ ##0"/>
    <numFmt numFmtId="188" formatCode="_-* #,##0\ _F_-;\-* #,##0\ _F_-;_-* &quot;-&quot;\ _F_-;_-@_-"/>
    <numFmt numFmtId="189" formatCode="_-* #,##0\ &quot;F&quot;_-;\-* #,##0\ &quot;F&quot;_-;_-* &quot;-&quot;\ &quot;F&quot;_-;_-@_-"/>
    <numFmt numFmtId="190" formatCode="[$€]\ #,##0.00;[Red][$€]\ #,##0.00&quot;-&quot;"/>
    <numFmt numFmtId="191" formatCode="\-"/>
    <numFmt numFmtId="192" formatCode="_-* #,##0_-;\-* #,##0_-;_-* &quot;-&quot;??_-;_-@_-"/>
    <numFmt numFmtId="193" formatCode="#,##0;[Red]#,##0&quot;-&quot;"/>
  </numFmts>
  <fonts count="78">
    <font>
      <sz val="10"/>
      <name val="Courier New"/>
      <charset val="17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G Times (WN)"/>
      <family val="1"/>
      <charset val="178"/>
    </font>
    <font>
      <sz val="10"/>
      <name val="Courier New"/>
      <family val="3"/>
    </font>
    <font>
      <sz val="10"/>
      <name val="Times New Roman"/>
      <family val="1"/>
    </font>
    <font>
      <b/>
      <sz val="30"/>
      <name val="Times New Roman"/>
      <family val="1"/>
    </font>
    <font>
      <b/>
      <sz val="18"/>
      <name val="Times New Roman"/>
      <family val="1"/>
    </font>
    <font>
      <b/>
      <sz val="40"/>
      <name val="Times New Roman"/>
      <family val="1"/>
    </font>
    <font>
      <b/>
      <sz val="24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vertAlign val="superscript"/>
      <sz val="10"/>
      <name val="Times New Roman"/>
      <family val="1"/>
    </font>
    <font>
      <sz val="8"/>
      <name val="Times New Roman"/>
      <family val="1"/>
    </font>
    <font>
      <b/>
      <sz val="11.5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</font>
    <font>
      <sz val="10"/>
      <name val="Times New Roman"/>
      <family val="1"/>
      <charset val="178"/>
    </font>
    <font>
      <b/>
      <sz val="10"/>
      <name val="Times New Roman"/>
      <family val="1"/>
      <charset val="178"/>
    </font>
    <font>
      <sz val="14"/>
      <name val="Times New Roman"/>
      <family val="1"/>
    </font>
    <font>
      <sz val="11"/>
      <name val="Times New Roman"/>
      <family val="1"/>
      <charset val="178"/>
    </font>
    <font>
      <b/>
      <sz val="14"/>
      <color indexed="10"/>
      <name val="Times New Roman"/>
      <family val="1"/>
      <charset val="178"/>
    </font>
    <font>
      <sz val="10"/>
      <color indexed="30"/>
      <name val="Times New Roman"/>
      <family val="1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8"/>
      <name val="Times New Roman"/>
      <family val="1"/>
      <charset val="178"/>
    </font>
    <font>
      <sz val="10"/>
      <color indexed="63"/>
      <name val="Times New Roman"/>
      <family val="1"/>
    </font>
    <font>
      <b/>
      <sz val="16"/>
      <name val="Times New Roman"/>
      <family val="1"/>
      <charset val="178"/>
    </font>
    <font>
      <b/>
      <sz val="18"/>
      <name val="Times New Roman"/>
      <family val="1"/>
      <charset val="178"/>
    </font>
    <font>
      <b/>
      <sz val="14"/>
      <name val="Times New Roman"/>
      <family val="1"/>
      <charset val="178"/>
    </font>
    <font>
      <b/>
      <sz val="12"/>
      <name val="Times New Roman"/>
      <family val="1"/>
      <charset val="178"/>
    </font>
    <font>
      <sz val="12"/>
      <name val="Times New Roman"/>
      <family val="1"/>
      <charset val="178"/>
    </font>
    <font>
      <b/>
      <sz val="11"/>
      <name val="Times New Roman"/>
      <family val="1"/>
      <charset val="178"/>
    </font>
    <font>
      <b/>
      <sz val="11.5"/>
      <name val="Times New Roman"/>
      <family val="1"/>
      <charset val="178"/>
    </font>
    <font>
      <vertAlign val="superscript"/>
      <sz val="9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Courier New"/>
      <family val="3"/>
    </font>
    <font>
      <b/>
      <sz val="10"/>
      <name val="Arial"/>
      <family val="2"/>
      <charset val="178"/>
    </font>
    <font>
      <sz val="10"/>
      <name val="Arial"/>
      <family val="2"/>
      <charset val="178"/>
    </font>
    <font>
      <b/>
      <sz val="10"/>
      <color indexed="8"/>
      <name val="Times New Roman"/>
      <family val="1"/>
    </font>
    <font>
      <sz val="8"/>
      <name val="Arial"/>
      <family val="2"/>
      <charset val="178"/>
    </font>
    <font>
      <sz val="10"/>
      <name val="Courier New"/>
      <family val="3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sz val="13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rgb="FF000000"/>
      <name val="Courier"/>
      <family val="3"/>
    </font>
    <font>
      <sz val="9"/>
      <color indexed="9"/>
      <name val="Times New Roman"/>
      <family val="1"/>
    </font>
    <font>
      <b/>
      <vertAlign val="superscript"/>
      <sz val="9"/>
      <name val="Times New Roman"/>
      <family val="1"/>
    </font>
    <font>
      <sz val="10"/>
      <name val="Courier"/>
      <family val="3"/>
    </font>
    <font>
      <sz val="10"/>
      <name val="Courier"/>
      <family val="3"/>
    </font>
    <font>
      <sz val="8"/>
      <name val="Courier New"/>
      <family val="3"/>
    </font>
    <font>
      <sz val="10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33CC"/>
      <name val="Times New Roman"/>
      <family val="1"/>
    </font>
    <font>
      <sz val="11"/>
      <color rgb="FF0033CC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name val="Times New Roman"/>
      <family val="1"/>
    </font>
    <font>
      <vertAlign val="superscript"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8">
    <xf numFmtId="165" fontId="0" fillId="0" borderId="0"/>
    <xf numFmtId="166" fontId="53" fillId="0" borderId="0" applyFill="0" applyBorder="0" applyAlignment="0" applyProtection="0"/>
    <xf numFmtId="181" fontId="53" fillId="0" borderId="0" applyFill="0" applyBorder="0" applyAlignment="0" applyProtection="0"/>
    <xf numFmtId="167" fontId="53" fillId="0" borderId="0" applyFill="0" applyBorder="0" applyAlignment="0" applyProtection="0"/>
    <xf numFmtId="168" fontId="53" fillId="0" borderId="0" applyFill="0" applyBorder="0" applyAlignment="0" applyProtection="0"/>
    <xf numFmtId="0" fontId="3" fillId="0" borderId="0"/>
    <xf numFmtId="165" fontId="4" fillId="0" borderId="0">
      <alignment horizontal="right"/>
    </xf>
    <xf numFmtId="0" fontId="5" fillId="0" borderId="0"/>
    <xf numFmtId="0" fontId="3" fillId="0" borderId="0"/>
    <xf numFmtId="165" fontId="5" fillId="0" borderId="0"/>
    <xf numFmtId="169" fontId="5" fillId="0" borderId="0"/>
    <xf numFmtId="169" fontId="5" fillId="0" borderId="0"/>
    <xf numFmtId="165" fontId="5" fillId="0" borderId="0"/>
    <xf numFmtId="170" fontId="5" fillId="0" borderId="0"/>
    <xf numFmtId="171" fontId="5" fillId="0" borderId="0"/>
    <xf numFmtId="0" fontId="3" fillId="0" borderId="0"/>
    <xf numFmtId="0" fontId="3" fillId="0" borderId="0"/>
    <xf numFmtId="0" fontId="3" fillId="0" borderId="0"/>
    <xf numFmtId="173" fontId="53" fillId="0" borderId="0" applyFill="0" applyBorder="0" applyAlignment="0" applyProtection="0"/>
    <xf numFmtId="174" fontId="53" fillId="0" borderId="0" applyFill="0" applyBorder="0" applyAlignment="0" applyProtection="0"/>
    <xf numFmtId="175" fontId="53" fillId="0" borderId="0" applyFill="0" applyBorder="0" applyAlignment="0" applyProtection="0"/>
    <xf numFmtId="176" fontId="53" fillId="0" borderId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62" fillId="0" borderId="0"/>
    <xf numFmtId="171" fontId="62" fillId="0" borderId="0"/>
    <xf numFmtId="170" fontId="66" fillId="0" borderId="0"/>
    <xf numFmtId="170" fontId="65" fillId="0" borderId="0"/>
    <xf numFmtId="170" fontId="65" fillId="0" borderId="0"/>
    <xf numFmtId="188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90" fontId="6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</cellStyleXfs>
  <cellXfs count="413">
    <xf numFmtId="165" fontId="0" fillId="0" borderId="0" xfId="0"/>
    <xf numFmtId="165" fontId="6" fillId="0" borderId="0" xfId="0" applyFont="1" applyAlignment="1">
      <alignment vertical="center"/>
    </xf>
    <xf numFmtId="165" fontId="8" fillId="0" borderId="0" xfId="0" applyFont="1" applyAlignment="1">
      <alignment horizontal="center" vertical="center"/>
    </xf>
    <xf numFmtId="165" fontId="10" fillId="0" borderId="0" xfId="0" applyFont="1" applyAlignment="1">
      <alignment horizontal="center" vertical="center"/>
    </xf>
    <xf numFmtId="165" fontId="12" fillId="0" borderId="0" xfId="0" applyFont="1" applyAlignment="1">
      <alignment horizontal="center" vertical="center"/>
    </xf>
    <xf numFmtId="165" fontId="6" fillId="0" borderId="0" xfId="9" applyFont="1" applyAlignment="1">
      <alignment vertical="center"/>
    </xf>
    <xf numFmtId="165" fontId="13" fillId="0" borderId="0" xfId="9" applyFont="1" applyAlignment="1">
      <alignment horizontal="left" vertical="center"/>
    </xf>
    <xf numFmtId="165" fontId="8" fillId="0" borderId="0" xfId="9" applyFont="1" applyAlignment="1">
      <alignment horizontal="right" vertical="center"/>
    </xf>
    <xf numFmtId="165" fontId="6" fillId="0" borderId="0" xfId="9" applyFont="1" applyAlignment="1">
      <alignment horizontal="right" vertical="center"/>
    </xf>
    <xf numFmtId="165" fontId="12" fillId="0" borderId="0" xfId="9" applyFont="1" applyAlignment="1">
      <alignment horizontal="left" vertical="center"/>
    </xf>
    <xf numFmtId="165" fontId="12" fillId="0" borderId="0" xfId="9" applyFont="1" applyAlignment="1">
      <alignment horizontal="right" vertical="center" readingOrder="2"/>
    </xf>
    <xf numFmtId="165" fontId="6" fillId="0" borderId="0" xfId="9" applyFont="1" applyAlignment="1">
      <alignment horizontal="left" vertical="center"/>
    </xf>
    <xf numFmtId="1" fontId="14" fillId="0" borderId="0" xfId="0" applyNumberFormat="1" applyFont="1" applyAlignment="1">
      <alignment horizontal="right" vertical="center"/>
    </xf>
    <xf numFmtId="177" fontId="14" fillId="0" borderId="0" xfId="9" applyNumberFormat="1" applyFont="1" applyAlignment="1">
      <alignment horizontal="right" vertical="center" readingOrder="1"/>
    </xf>
    <xf numFmtId="165" fontId="16" fillId="0" borderId="0" xfId="9" applyFont="1" applyAlignment="1">
      <alignment vertical="center"/>
    </xf>
    <xf numFmtId="165" fontId="14" fillId="0" borderId="0" xfId="9" applyFont="1" applyAlignment="1">
      <alignment horizontal="left" vertical="center"/>
    </xf>
    <xf numFmtId="165" fontId="17" fillId="0" borderId="0" xfId="9" applyFont="1" applyAlignment="1">
      <alignment horizontal="right" vertical="center"/>
    </xf>
    <xf numFmtId="165" fontId="14" fillId="0" borderId="0" xfId="9" applyFont="1" applyAlignment="1">
      <alignment vertical="center"/>
    </xf>
    <xf numFmtId="3" fontId="6" fillId="0" borderId="0" xfId="9" applyNumberFormat="1" applyFont="1" applyAlignment="1">
      <alignment vertical="center"/>
    </xf>
    <xf numFmtId="165" fontId="16" fillId="0" borderId="0" xfId="9" applyFont="1" applyAlignment="1">
      <alignment horizontal="right" vertical="center" readingOrder="2"/>
    </xf>
    <xf numFmtId="4" fontId="6" fillId="0" borderId="0" xfId="9" applyNumberFormat="1" applyFont="1" applyAlignment="1">
      <alignment vertical="center"/>
    </xf>
    <xf numFmtId="178" fontId="18" fillId="0" borderId="0" xfId="9" applyNumberFormat="1" applyFont="1" applyAlignment="1">
      <alignment horizontal="right" vertical="center"/>
    </xf>
    <xf numFmtId="178" fontId="18" fillId="0" borderId="0" xfId="9" applyNumberFormat="1" applyFont="1" applyAlignment="1">
      <alignment vertical="center"/>
    </xf>
    <xf numFmtId="178" fontId="6" fillId="0" borderId="0" xfId="9" applyNumberFormat="1" applyFont="1" applyAlignment="1">
      <alignment vertical="center"/>
    </xf>
    <xf numFmtId="178" fontId="19" fillId="0" borderId="0" xfId="9" applyNumberFormat="1" applyFont="1" applyAlignment="1">
      <alignment vertical="center"/>
    </xf>
    <xf numFmtId="4" fontId="14" fillId="0" borderId="0" xfId="9" applyNumberFormat="1" applyFont="1" applyAlignment="1">
      <alignment vertical="center"/>
    </xf>
    <xf numFmtId="165" fontId="12" fillId="0" borderId="0" xfId="0" applyFont="1" applyAlignment="1">
      <alignment horizontal="left" vertical="center"/>
    </xf>
    <xf numFmtId="165" fontId="12" fillId="0" borderId="0" xfId="0" applyFont="1" applyAlignment="1">
      <alignment horizontal="right" vertical="center" readingOrder="2"/>
    </xf>
    <xf numFmtId="165" fontId="12" fillId="0" borderId="0" xfId="0" applyFont="1" applyAlignment="1">
      <alignment vertical="center"/>
    </xf>
    <xf numFmtId="179" fontId="6" fillId="0" borderId="0" xfId="0" applyNumberFormat="1" applyFont="1" applyAlignment="1">
      <alignment vertical="center"/>
    </xf>
    <xf numFmtId="165" fontId="14" fillId="0" borderId="0" xfId="0" applyFont="1" applyAlignment="1">
      <alignment vertical="center"/>
    </xf>
    <xf numFmtId="165" fontId="6" fillId="0" borderId="0" xfId="0" applyFont="1" applyAlignment="1">
      <alignment horizontal="right" vertical="center" readingOrder="2"/>
    </xf>
    <xf numFmtId="165" fontId="14" fillId="0" borderId="0" xfId="0" applyFont="1" applyAlignment="1">
      <alignment horizontal="left" vertical="center"/>
    </xf>
    <xf numFmtId="165" fontId="17" fillId="0" borderId="0" xfId="0" applyFont="1" applyAlignment="1">
      <alignment horizontal="right" vertical="center" readingOrder="2"/>
    </xf>
    <xf numFmtId="165" fontId="6" fillId="0" borderId="0" xfId="0" applyFont="1" applyAlignment="1">
      <alignment horizontal="left" vertical="center"/>
    </xf>
    <xf numFmtId="178" fontId="6" fillId="0" borderId="0" xfId="0" applyNumberFormat="1" applyFont="1" applyAlignment="1">
      <alignment vertical="center"/>
    </xf>
    <xf numFmtId="165" fontId="16" fillId="0" borderId="0" xfId="0" applyFont="1" applyAlignment="1">
      <alignment vertical="center"/>
    </xf>
    <xf numFmtId="165" fontId="16" fillId="0" borderId="0" xfId="0" applyFont="1" applyAlignment="1">
      <alignment horizontal="right" vertical="center" readingOrder="2"/>
    </xf>
    <xf numFmtId="178" fontId="14" fillId="0" borderId="0" xfId="0" applyNumberFormat="1" applyFont="1" applyAlignment="1">
      <alignment vertical="center"/>
    </xf>
    <xf numFmtId="165" fontId="14" fillId="0" borderId="0" xfId="0" applyFont="1" applyAlignment="1">
      <alignment horizontal="left" vertical="center" wrapText="1"/>
    </xf>
    <xf numFmtId="178" fontId="6" fillId="0" borderId="0" xfId="9" applyNumberFormat="1" applyFont="1" applyAlignment="1">
      <alignment horizontal="left" vertical="center"/>
    </xf>
    <xf numFmtId="165" fontId="18" fillId="0" borderId="0" xfId="9" applyFont="1" applyAlignment="1">
      <alignment vertical="center"/>
    </xf>
    <xf numFmtId="179" fontId="6" fillId="0" borderId="0" xfId="9" applyNumberFormat="1" applyFont="1" applyAlignment="1">
      <alignment vertical="center"/>
    </xf>
    <xf numFmtId="165" fontId="16" fillId="0" borderId="0" xfId="9" applyFont="1" applyAlignment="1">
      <alignment horizontal="right" vertical="center"/>
    </xf>
    <xf numFmtId="1" fontId="14" fillId="0" borderId="0" xfId="9" applyNumberFormat="1" applyFont="1" applyAlignment="1">
      <alignment vertical="center"/>
    </xf>
    <xf numFmtId="180" fontId="6" fillId="0" borderId="0" xfId="9" applyNumberFormat="1" applyFont="1" applyAlignment="1">
      <alignment vertical="center"/>
    </xf>
    <xf numFmtId="165" fontId="21" fillId="0" borderId="0" xfId="9" applyFont="1" applyAlignment="1">
      <alignment horizontal="left" vertical="center"/>
    </xf>
    <xf numFmtId="165" fontId="6" fillId="0" borderId="0" xfId="9" applyFont="1" applyAlignment="1">
      <alignment horizontal="right" vertical="center" readingOrder="2"/>
    </xf>
    <xf numFmtId="170" fontId="21" fillId="0" borderId="0" xfId="0" applyNumberFormat="1" applyFont="1" applyAlignment="1">
      <alignment horizontal="left" vertical="center"/>
    </xf>
    <xf numFmtId="170" fontId="6" fillId="0" borderId="0" xfId="0" applyNumberFormat="1" applyFont="1" applyAlignment="1">
      <alignment vertical="center"/>
    </xf>
    <xf numFmtId="170" fontId="6" fillId="0" borderId="0" xfId="0" applyNumberFormat="1" applyFont="1" applyAlignment="1">
      <alignment horizontal="right" vertical="center" readingOrder="2"/>
    </xf>
    <xf numFmtId="177" fontId="14" fillId="0" borderId="0" xfId="9" applyNumberFormat="1" applyFont="1" applyAlignment="1">
      <alignment horizontal="center" vertical="center"/>
    </xf>
    <xf numFmtId="165" fontId="13" fillId="0" borderId="0" xfId="0" applyFont="1" applyAlignment="1">
      <alignment horizontal="left" vertical="center"/>
    </xf>
    <xf numFmtId="165" fontId="8" fillId="0" borderId="0" xfId="0" applyFont="1" applyAlignment="1">
      <alignment horizontal="right" vertical="center" readingOrder="2"/>
    </xf>
    <xf numFmtId="165" fontId="13" fillId="0" borderId="0" xfId="0" applyFont="1" applyAlignment="1">
      <alignment horizontal="right" vertical="center" readingOrder="2"/>
    </xf>
    <xf numFmtId="182" fontId="6" fillId="0" borderId="0" xfId="2" applyNumberFormat="1" applyFont="1" applyFill="1" applyBorder="1" applyAlignment="1" applyProtection="1">
      <alignment vertical="center"/>
    </xf>
    <xf numFmtId="165" fontId="6" fillId="0" borderId="0" xfId="0" applyFont="1" applyAlignment="1">
      <alignment horizontal="right" vertical="center"/>
    </xf>
    <xf numFmtId="3" fontId="6" fillId="0" borderId="0" xfId="0" applyNumberFormat="1" applyFont="1" applyAlignment="1">
      <alignment vertical="center"/>
    </xf>
    <xf numFmtId="183" fontId="21" fillId="0" borderId="0" xfId="0" applyNumberFormat="1" applyFont="1" applyAlignment="1">
      <alignment horizontal="left" vertical="center"/>
    </xf>
    <xf numFmtId="183" fontId="23" fillId="0" borderId="0" xfId="0" applyNumberFormat="1" applyFont="1" applyAlignment="1">
      <alignment horizontal="left" vertical="center"/>
    </xf>
    <xf numFmtId="184" fontId="18" fillId="0" borderId="0" xfId="0" applyNumberFormat="1" applyFont="1" applyAlignment="1">
      <alignment vertical="center"/>
    </xf>
    <xf numFmtId="165" fontId="24" fillId="0" borderId="0" xfId="0" applyFont="1" applyAlignment="1">
      <alignment horizontal="right" vertical="center" readingOrder="2"/>
    </xf>
    <xf numFmtId="165" fontId="21" fillId="0" borderId="0" xfId="0" applyFont="1" applyAlignment="1">
      <alignment vertical="center"/>
    </xf>
    <xf numFmtId="165" fontId="21" fillId="0" borderId="0" xfId="0" applyFont="1" applyAlignment="1">
      <alignment horizontal="left" vertical="center"/>
    </xf>
    <xf numFmtId="165" fontId="25" fillId="0" borderId="0" xfId="0" applyFont="1" applyAlignment="1">
      <alignment vertical="center"/>
    </xf>
    <xf numFmtId="165" fontId="8" fillId="0" borderId="0" xfId="0" applyFont="1" applyAlignment="1">
      <alignment horizontal="right" vertical="center"/>
    </xf>
    <xf numFmtId="165" fontId="14" fillId="0" borderId="0" xfId="0" applyFont="1" applyAlignment="1">
      <alignment horizontal="right" vertical="center"/>
    </xf>
    <xf numFmtId="178" fontId="14" fillId="0" borderId="0" xfId="0" applyNumberFormat="1" applyFont="1" applyAlignment="1">
      <alignment horizontal="right" vertical="center"/>
    </xf>
    <xf numFmtId="165" fontId="17" fillId="0" borderId="0" xfId="0" applyFont="1" applyAlignment="1">
      <alignment horizontal="right" vertical="center"/>
    </xf>
    <xf numFmtId="178" fontId="6" fillId="0" borderId="0" xfId="0" applyNumberFormat="1" applyFont="1" applyAlignment="1">
      <alignment horizontal="right" vertical="center"/>
    </xf>
    <xf numFmtId="165" fontId="16" fillId="0" borderId="0" xfId="0" applyFont="1" applyAlignment="1">
      <alignment vertical="center" readingOrder="2"/>
    </xf>
    <xf numFmtId="165" fontId="26" fillId="0" borderId="0" xfId="0" applyFont="1" applyAlignment="1">
      <alignment vertical="center"/>
    </xf>
    <xf numFmtId="165" fontId="14" fillId="2" borderId="0" xfId="0" applyFont="1" applyFill="1" applyAlignment="1">
      <alignment horizontal="left" vertical="center"/>
    </xf>
    <xf numFmtId="165" fontId="17" fillId="2" borderId="0" xfId="0" applyFont="1" applyFill="1" applyAlignment="1">
      <alignment horizontal="right" vertical="center"/>
    </xf>
    <xf numFmtId="177" fontId="14" fillId="0" borderId="0" xfId="0" applyNumberFormat="1" applyFont="1" applyAlignment="1">
      <alignment horizontal="right" vertical="center"/>
    </xf>
    <xf numFmtId="165" fontId="6" fillId="0" borderId="0" xfId="9" applyFont="1"/>
    <xf numFmtId="0" fontId="6" fillId="0" borderId="0" xfId="17" applyFont="1" applyAlignment="1">
      <alignment vertical="center"/>
    </xf>
    <xf numFmtId="177" fontId="14" fillId="0" borderId="0" xfId="9" applyNumberFormat="1" applyFont="1" applyAlignment="1">
      <alignment horizontal="right" vertical="center"/>
    </xf>
    <xf numFmtId="178" fontId="14" fillId="0" borderId="0" xfId="9" applyNumberFormat="1" applyFont="1" applyAlignment="1">
      <alignment vertical="center"/>
    </xf>
    <xf numFmtId="165" fontId="17" fillId="0" borderId="0" xfId="9" applyFont="1" applyAlignment="1">
      <alignment vertical="center"/>
    </xf>
    <xf numFmtId="165" fontId="26" fillId="0" borderId="0" xfId="9" applyFont="1" applyAlignment="1">
      <alignment vertical="center"/>
    </xf>
    <xf numFmtId="165" fontId="26" fillId="0" borderId="0" xfId="9" applyFont="1"/>
    <xf numFmtId="165" fontId="17" fillId="0" borderId="0" xfId="9" applyFont="1" applyAlignment="1">
      <alignment horizontal="right" vertical="center" readingOrder="2"/>
    </xf>
    <xf numFmtId="165" fontId="16" fillId="0" borderId="0" xfId="9" applyFont="1"/>
    <xf numFmtId="165" fontId="17" fillId="0" borderId="0" xfId="9" applyFont="1"/>
    <xf numFmtId="178" fontId="14" fillId="0" borderId="0" xfId="9" applyNumberFormat="1" applyFont="1"/>
    <xf numFmtId="165" fontId="17" fillId="0" borderId="0" xfId="9" applyFont="1" applyAlignment="1">
      <alignment vertical="center" readingOrder="2"/>
    </xf>
    <xf numFmtId="177" fontId="26" fillId="0" borderId="0" xfId="9" applyNumberFormat="1" applyFont="1" applyAlignment="1">
      <alignment vertical="center"/>
    </xf>
    <xf numFmtId="177" fontId="14" fillId="0" borderId="0" xfId="9" applyNumberFormat="1" applyFont="1" applyAlignment="1">
      <alignment vertical="center"/>
    </xf>
    <xf numFmtId="165" fontId="16" fillId="0" borderId="0" xfId="0" applyFont="1"/>
    <xf numFmtId="165" fontId="6" fillId="0" borderId="0" xfId="0" applyFont="1"/>
    <xf numFmtId="1" fontId="6" fillId="0" borderId="0" xfId="0" applyNumberFormat="1" applyFont="1"/>
    <xf numFmtId="1" fontId="6" fillId="0" borderId="0" xfId="0" applyNumberFormat="1" applyFont="1" applyAlignment="1">
      <alignment vertical="center"/>
    </xf>
    <xf numFmtId="165" fontId="30" fillId="0" borderId="0" xfId="0" applyFont="1"/>
    <xf numFmtId="165" fontId="30" fillId="0" borderId="0" xfId="0" applyFont="1" applyAlignment="1">
      <alignment vertical="center"/>
    </xf>
    <xf numFmtId="165" fontId="19" fillId="0" borderId="0" xfId="9" applyFont="1" applyAlignment="1">
      <alignment horizontal="left" vertical="center"/>
    </xf>
    <xf numFmtId="177" fontId="19" fillId="0" borderId="0" xfId="9" applyNumberFormat="1" applyFont="1" applyAlignment="1">
      <alignment horizontal="center" vertical="center"/>
    </xf>
    <xf numFmtId="165" fontId="14" fillId="0" borderId="0" xfId="0" applyFont="1" applyAlignment="1">
      <alignment horizontal="right"/>
    </xf>
    <xf numFmtId="185" fontId="14" fillId="0" borderId="0" xfId="0" applyNumberFormat="1" applyFont="1" applyAlignment="1">
      <alignment horizontal="right" vertical="center"/>
    </xf>
    <xf numFmtId="177" fontId="14" fillId="0" borderId="0" xfId="0" applyNumberFormat="1" applyFont="1" applyAlignment="1">
      <alignment horizontal="right" vertical="center" readingOrder="1"/>
    </xf>
    <xf numFmtId="165" fontId="31" fillId="0" borderId="0" xfId="9" applyFont="1" applyAlignment="1">
      <alignment vertical="center"/>
    </xf>
    <xf numFmtId="4" fontId="31" fillId="0" borderId="0" xfId="9" applyNumberFormat="1" applyFont="1" applyAlignment="1">
      <alignment vertical="center"/>
    </xf>
    <xf numFmtId="178" fontId="6" fillId="0" borderId="0" xfId="0" applyNumberFormat="1" applyFont="1"/>
    <xf numFmtId="178" fontId="18" fillId="0" borderId="0" xfId="0" applyNumberFormat="1" applyFont="1"/>
    <xf numFmtId="165" fontId="16" fillId="0" borderId="0" xfId="0" applyFont="1" applyAlignment="1">
      <alignment horizontal="right" vertical="center"/>
    </xf>
    <xf numFmtId="0" fontId="14" fillId="0" borderId="0" xfId="15" applyFont="1" applyAlignment="1">
      <alignment horizontal="left" vertical="center"/>
    </xf>
    <xf numFmtId="183" fontId="29" fillId="0" borderId="0" xfId="14" applyNumberFormat="1" applyFont="1" applyAlignment="1">
      <alignment horizontal="left"/>
    </xf>
    <xf numFmtId="4" fontId="29" fillId="2" borderId="0" xfId="9" applyNumberFormat="1" applyFont="1" applyFill="1" applyAlignment="1">
      <alignment horizontal="center"/>
    </xf>
    <xf numFmtId="165" fontId="17" fillId="0" borderId="0" xfId="0" applyFont="1"/>
    <xf numFmtId="0" fontId="6" fillId="0" borderId="0" xfId="15" applyFont="1" applyAlignment="1">
      <alignment horizontal="left" vertical="center" readingOrder="1"/>
    </xf>
    <xf numFmtId="182" fontId="28" fillId="2" borderId="0" xfId="2" applyNumberFormat="1" applyFont="1" applyFill="1" applyBorder="1" applyAlignment="1" applyProtection="1">
      <alignment horizontal="right"/>
    </xf>
    <xf numFmtId="182" fontId="28" fillId="2" borderId="0" xfId="2" applyNumberFormat="1" applyFont="1" applyFill="1" applyBorder="1" applyAlignment="1" applyProtection="1">
      <alignment horizontal="right" vertical="center"/>
    </xf>
    <xf numFmtId="165" fontId="28" fillId="0" borderId="0" xfId="9" applyFont="1" applyAlignment="1">
      <alignment horizontal="left"/>
    </xf>
    <xf numFmtId="4" fontId="28" fillId="2" borderId="0" xfId="9" applyNumberFormat="1" applyFont="1" applyFill="1" applyAlignment="1">
      <alignment horizontal="center"/>
    </xf>
    <xf numFmtId="0" fontId="6" fillId="0" borderId="0" xfId="15" applyFont="1" applyAlignment="1">
      <alignment horizontal="left" vertical="center"/>
    </xf>
    <xf numFmtId="165" fontId="28" fillId="2" borderId="0" xfId="9" applyFont="1" applyFill="1" applyAlignment="1">
      <alignment horizontal="left"/>
    </xf>
    <xf numFmtId="178" fontId="14" fillId="0" borderId="0" xfId="0" applyNumberFormat="1" applyFont="1"/>
    <xf numFmtId="183" fontId="29" fillId="0" borderId="0" xfId="14" applyNumberFormat="1" applyFont="1" applyAlignment="1">
      <alignment horizontal="left" vertical="center"/>
    </xf>
    <xf numFmtId="4" fontId="29" fillId="2" borderId="0" xfId="9" applyNumberFormat="1" applyFont="1" applyFill="1" applyAlignment="1">
      <alignment horizontal="center" vertical="center"/>
    </xf>
    <xf numFmtId="165" fontId="28" fillId="0" borderId="0" xfId="9" applyFont="1" applyAlignment="1">
      <alignment horizontal="left" vertical="center"/>
    </xf>
    <xf numFmtId="4" fontId="28" fillId="2" borderId="0" xfId="9" applyNumberFormat="1" applyFont="1" applyFill="1" applyAlignment="1">
      <alignment horizontal="center" vertical="center"/>
    </xf>
    <xf numFmtId="183" fontId="6" fillId="0" borderId="0" xfId="15" applyNumberFormat="1" applyFont="1" applyAlignment="1">
      <alignment horizontal="left" vertical="center"/>
    </xf>
    <xf numFmtId="0" fontId="6" fillId="0" borderId="0" xfId="15" applyFont="1" applyAlignment="1">
      <alignment vertical="center"/>
    </xf>
    <xf numFmtId="165" fontId="31" fillId="0" borderId="0" xfId="9" applyFont="1"/>
    <xf numFmtId="178" fontId="6" fillId="0" borderId="0" xfId="17" applyNumberFormat="1" applyFont="1" applyAlignment="1">
      <alignment vertical="center"/>
    </xf>
    <xf numFmtId="0" fontId="14" fillId="0" borderId="0" xfId="15" applyFont="1" applyAlignment="1">
      <alignment vertical="center"/>
    </xf>
    <xf numFmtId="183" fontId="29" fillId="0" borderId="0" xfId="9" applyNumberFormat="1" applyFont="1" applyAlignment="1">
      <alignment horizontal="left" vertical="center"/>
    </xf>
    <xf numFmtId="170" fontId="6" fillId="0" borderId="0" xfId="8" applyNumberFormat="1" applyFont="1" applyAlignment="1">
      <alignment vertical="center"/>
    </xf>
    <xf numFmtId="165" fontId="16" fillId="0" borderId="0" xfId="0" applyFont="1" applyAlignment="1">
      <alignment horizontal="right"/>
    </xf>
    <xf numFmtId="165" fontId="14" fillId="0" borderId="0" xfId="0" applyFont="1"/>
    <xf numFmtId="178" fontId="17" fillId="0" borderId="0" xfId="0" applyNumberFormat="1" applyFont="1"/>
    <xf numFmtId="165" fontId="17" fillId="0" borderId="0" xfId="0" applyFont="1" applyAlignment="1">
      <alignment vertical="center"/>
    </xf>
    <xf numFmtId="165" fontId="31" fillId="2" borderId="0" xfId="9" applyFont="1" applyFill="1" applyAlignment="1">
      <alignment horizontal="center"/>
    </xf>
    <xf numFmtId="183" fontId="14" fillId="0" borderId="0" xfId="14" applyNumberFormat="1" applyFont="1" applyAlignment="1">
      <alignment horizontal="left"/>
    </xf>
    <xf numFmtId="183" fontId="32" fillId="0" borderId="0" xfId="14" applyNumberFormat="1" applyFont="1" applyAlignment="1">
      <alignment horizontal="left" vertical="center"/>
    </xf>
    <xf numFmtId="4" fontId="32" fillId="2" borderId="0" xfId="9" applyNumberFormat="1" applyFont="1" applyFill="1" applyAlignment="1">
      <alignment horizontal="center" vertical="center"/>
    </xf>
    <xf numFmtId="165" fontId="33" fillId="0" borderId="0" xfId="0" applyFont="1" applyAlignment="1">
      <alignment horizontal="left"/>
    </xf>
    <xf numFmtId="178" fontId="33" fillId="0" borderId="0" xfId="0" applyNumberFormat="1" applyFont="1"/>
    <xf numFmtId="165" fontId="28" fillId="2" borderId="0" xfId="9" applyFont="1" applyFill="1" applyAlignment="1">
      <alignment horizontal="center"/>
    </xf>
    <xf numFmtId="165" fontId="28" fillId="0" borderId="0" xfId="9" applyFont="1"/>
    <xf numFmtId="177" fontId="26" fillId="0" borderId="0" xfId="0" applyNumberFormat="1" applyFont="1" applyAlignment="1">
      <alignment horizontal="center" vertical="center"/>
    </xf>
    <xf numFmtId="165" fontId="8" fillId="0" borderId="0" xfId="9" applyFont="1" applyAlignment="1">
      <alignment vertical="center"/>
    </xf>
    <xf numFmtId="165" fontId="26" fillId="0" borderId="0" xfId="0" applyFont="1" applyAlignment="1">
      <alignment horizontal="left" vertical="center"/>
    </xf>
    <xf numFmtId="0" fontId="0" fillId="0" borderId="0" xfId="0" applyNumberFormat="1"/>
    <xf numFmtId="165" fontId="12" fillId="0" borderId="0" xfId="0" applyFont="1" applyAlignment="1">
      <alignment horizontal="right" vertical="center"/>
    </xf>
    <xf numFmtId="0" fontId="6" fillId="0" borderId="0" xfId="17" applyFont="1" applyAlignment="1">
      <alignment horizontal="left" vertical="center"/>
    </xf>
    <xf numFmtId="3" fontId="28" fillId="0" borderId="0" xfId="9" applyNumberFormat="1" applyFont="1" applyAlignment="1">
      <alignment horizontal="right" vertical="center"/>
    </xf>
    <xf numFmtId="0" fontId="14" fillId="0" borderId="0" xfId="17" applyFont="1" applyAlignment="1">
      <alignment horizontal="left" vertical="center"/>
    </xf>
    <xf numFmtId="3" fontId="14" fillId="0" borderId="0" xfId="9" applyNumberFormat="1" applyFont="1" applyAlignment="1">
      <alignment horizontal="right" vertical="center"/>
    </xf>
    <xf numFmtId="0" fontId="34" fillId="0" borderId="0" xfId="0" applyNumberFormat="1" applyFont="1"/>
    <xf numFmtId="1" fontId="28" fillId="0" borderId="0" xfId="9" applyNumberFormat="1" applyFont="1" applyAlignment="1">
      <alignment horizontal="left" vertical="center"/>
    </xf>
    <xf numFmtId="3" fontId="28" fillId="0" borderId="0" xfId="9" applyNumberFormat="1" applyFont="1" applyAlignment="1">
      <alignment vertical="center"/>
    </xf>
    <xf numFmtId="1" fontId="6" fillId="0" borderId="0" xfId="9" applyNumberFormat="1" applyFont="1" applyAlignment="1">
      <alignment horizontal="right" vertical="center"/>
    </xf>
    <xf numFmtId="165" fontId="28" fillId="0" borderId="0" xfId="9" applyFont="1" applyAlignment="1">
      <alignment vertical="center"/>
    </xf>
    <xf numFmtId="165" fontId="26" fillId="0" borderId="0" xfId="9" applyFont="1" applyAlignment="1">
      <alignment horizontal="left" vertical="center"/>
    </xf>
    <xf numFmtId="0" fontId="14" fillId="0" borderId="0" xfId="17" applyFont="1" applyAlignment="1">
      <alignment vertical="center"/>
    </xf>
    <xf numFmtId="0" fontId="12" fillId="0" borderId="0" xfId="17" applyFont="1" applyAlignment="1">
      <alignment horizontal="left" vertical="center"/>
    </xf>
    <xf numFmtId="0" fontId="12" fillId="0" borderId="0" xfId="17" applyFont="1" applyAlignment="1">
      <alignment vertical="center"/>
    </xf>
    <xf numFmtId="0" fontId="25" fillId="0" borderId="0" xfId="17" applyFont="1" applyAlignment="1">
      <alignment vertical="center"/>
    </xf>
    <xf numFmtId="0" fontId="16" fillId="0" borderId="0" xfId="17" applyFont="1" applyAlignment="1">
      <alignment vertical="center"/>
    </xf>
    <xf numFmtId="178" fontId="6" fillId="0" borderId="0" xfId="9" applyNumberFormat="1" applyFont="1"/>
    <xf numFmtId="178" fontId="18" fillId="0" borderId="0" xfId="0" applyNumberFormat="1" applyFont="1" applyAlignment="1">
      <alignment vertical="center"/>
    </xf>
    <xf numFmtId="180" fontId="6" fillId="0" borderId="0" xfId="17" applyNumberFormat="1" applyFont="1" applyAlignment="1">
      <alignment vertical="center"/>
    </xf>
    <xf numFmtId="0" fontId="21" fillId="0" borderId="0" xfId="17" applyFont="1" applyAlignment="1">
      <alignment vertical="center"/>
    </xf>
    <xf numFmtId="165" fontId="21" fillId="0" borderId="0" xfId="0" applyFont="1" applyAlignment="1">
      <alignment horizontal="right" vertical="center" readingOrder="2"/>
    </xf>
    <xf numFmtId="177" fontId="22" fillId="0" borderId="0" xfId="0" applyNumberFormat="1" applyFont="1" applyAlignment="1">
      <alignment horizontal="right" vertical="center"/>
    </xf>
    <xf numFmtId="165" fontId="27" fillId="0" borderId="0" xfId="0" applyFont="1" applyAlignment="1">
      <alignment vertical="center"/>
    </xf>
    <xf numFmtId="186" fontId="6" fillId="0" borderId="0" xfId="0" applyNumberFormat="1" applyFont="1" applyAlignment="1">
      <alignment horizontal="right" vertical="center"/>
    </xf>
    <xf numFmtId="186" fontId="27" fillId="0" borderId="0" xfId="0" applyNumberFormat="1" applyFont="1" applyAlignment="1">
      <alignment horizontal="right" vertical="center"/>
    </xf>
    <xf numFmtId="165" fontId="13" fillId="0" borderId="0" xfId="0" applyFont="1" applyAlignment="1">
      <alignment horizontal="right" vertical="center"/>
    </xf>
    <xf numFmtId="186" fontId="6" fillId="0" borderId="0" xfId="0" applyNumberFormat="1" applyFont="1" applyAlignment="1">
      <alignment horizontal="left" vertical="center"/>
    </xf>
    <xf numFmtId="165" fontId="14" fillId="0" borderId="0" xfId="9" applyFont="1" applyAlignment="1">
      <alignment horizontal="right" vertical="center"/>
    </xf>
    <xf numFmtId="0" fontId="14" fillId="0" borderId="0" xfId="9" applyNumberFormat="1" applyFont="1" applyAlignment="1">
      <alignment horizontal="right"/>
    </xf>
    <xf numFmtId="184" fontId="6" fillId="0" borderId="0" xfId="9" applyNumberFormat="1" applyFont="1" applyAlignment="1">
      <alignment vertical="center"/>
    </xf>
    <xf numFmtId="165" fontId="14" fillId="0" borderId="0" xfId="9" applyFont="1" applyAlignment="1">
      <alignment horizontal="right" vertical="center" readingOrder="2"/>
    </xf>
    <xf numFmtId="165" fontId="6" fillId="0" borderId="0" xfId="9" applyFont="1" applyAlignment="1">
      <alignment horizontal="left"/>
    </xf>
    <xf numFmtId="165" fontId="6" fillId="0" borderId="0" xfId="9" applyFont="1" applyAlignment="1">
      <alignment horizontal="right"/>
    </xf>
    <xf numFmtId="165" fontId="17" fillId="0" borderId="0" xfId="9" applyFont="1" applyAlignment="1">
      <alignment horizontal="left" vertical="center"/>
    </xf>
    <xf numFmtId="3" fontId="0" fillId="0" borderId="0" xfId="0" applyNumberFormat="1"/>
    <xf numFmtId="165" fontId="14" fillId="0" borderId="0" xfId="9" applyFont="1" applyAlignment="1">
      <alignment horizontal="center" vertical="center"/>
    </xf>
    <xf numFmtId="165" fontId="6" fillId="0" borderId="0" xfId="9" applyFont="1" applyAlignment="1">
      <alignment horizontal="center" vertical="center"/>
    </xf>
    <xf numFmtId="178" fontId="6" fillId="0" borderId="0" xfId="9" applyNumberFormat="1" applyFont="1" applyAlignment="1">
      <alignment horizontal="center" vertical="center"/>
    </xf>
    <xf numFmtId="178" fontId="6" fillId="0" borderId="0" xfId="9" applyNumberFormat="1" applyFont="1" applyAlignment="1">
      <alignment horizontal="right" vertical="center"/>
    </xf>
    <xf numFmtId="178" fontId="14" fillId="0" borderId="0" xfId="9" applyNumberFormat="1" applyFont="1" applyAlignment="1">
      <alignment horizontal="center" vertical="center"/>
    </xf>
    <xf numFmtId="178" fontId="14" fillId="0" borderId="0" xfId="9" applyNumberFormat="1" applyFont="1" applyAlignment="1">
      <alignment horizontal="right" vertical="center"/>
    </xf>
    <xf numFmtId="165" fontId="21" fillId="0" borderId="0" xfId="9" applyFont="1" applyAlignment="1">
      <alignment vertical="center"/>
    </xf>
    <xf numFmtId="165" fontId="25" fillId="0" borderId="0" xfId="0" applyFont="1" applyAlignment="1">
      <alignment wrapText="1"/>
    </xf>
    <xf numFmtId="165" fontId="35" fillId="0" borderId="0" xfId="0" applyFont="1" applyAlignment="1">
      <alignment horizontal="center"/>
    </xf>
    <xf numFmtId="3" fontId="6" fillId="0" borderId="0" xfId="9" applyNumberFormat="1" applyFont="1" applyAlignment="1">
      <alignment horizontal="right" vertical="center"/>
    </xf>
    <xf numFmtId="186" fontId="6" fillId="0" borderId="0" xfId="9" applyNumberFormat="1" applyFont="1" applyAlignment="1">
      <alignment horizontal="right" vertical="center"/>
    </xf>
    <xf numFmtId="165" fontId="21" fillId="0" borderId="0" xfId="9" applyFont="1" applyAlignment="1">
      <alignment horizontal="right" vertical="center" readingOrder="2"/>
    </xf>
    <xf numFmtId="183" fontId="6" fillId="0" borderId="0" xfId="9" applyNumberFormat="1" applyFont="1" applyAlignment="1">
      <alignment horizontal="right" vertical="center"/>
    </xf>
    <xf numFmtId="165" fontId="36" fillId="0" borderId="0" xfId="9" applyFont="1" applyAlignment="1">
      <alignment horizontal="left" vertical="center"/>
    </xf>
    <xf numFmtId="165" fontId="28" fillId="0" borderId="0" xfId="9" applyFont="1" applyAlignment="1">
      <alignment horizontal="right" vertical="center"/>
    </xf>
    <xf numFmtId="165" fontId="28" fillId="0" borderId="0" xfId="9" applyFont="1" applyAlignment="1">
      <alignment horizontal="right" vertical="center" readingOrder="2"/>
    </xf>
    <xf numFmtId="165" fontId="36" fillId="0" borderId="0" xfId="9" applyFont="1" applyAlignment="1">
      <alignment vertical="center"/>
    </xf>
    <xf numFmtId="165" fontId="37" fillId="0" borderId="0" xfId="0" applyFont="1" applyAlignment="1">
      <alignment horizontal="left" indent="1"/>
    </xf>
    <xf numFmtId="1" fontId="6" fillId="0" borderId="0" xfId="9" applyNumberFormat="1" applyFont="1" applyAlignment="1">
      <alignment vertical="center"/>
    </xf>
    <xf numFmtId="165" fontId="38" fillId="0" borderId="0" xfId="9" applyFont="1" applyAlignment="1">
      <alignment horizontal="left" vertical="center"/>
    </xf>
    <xf numFmtId="1" fontId="28" fillId="0" borderId="0" xfId="9" applyNumberFormat="1" applyFont="1" applyAlignment="1">
      <alignment vertical="center"/>
    </xf>
    <xf numFmtId="165" fontId="39" fillId="0" borderId="0" xfId="9" applyFont="1" applyAlignment="1">
      <alignment horizontal="right" vertical="center"/>
    </xf>
    <xf numFmtId="165" fontId="40" fillId="0" borderId="0" xfId="9" applyFont="1" applyAlignment="1">
      <alignment horizontal="left" vertical="center"/>
    </xf>
    <xf numFmtId="165" fontId="40" fillId="0" borderId="0" xfId="9" applyFont="1" applyAlignment="1">
      <alignment horizontal="right" vertical="center" readingOrder="2"/>
    </xf>
    <xf numFmtId="185" fontId="29" fillId="0" borderId="0" xfId="9" applyNumberFormat="1" applyFont="1" applyAlignment="1">
      <alignment horizontal="right" vertical="center"/>
    </xf>
    <xf numFmtId="165" fontId="31" fillId="0" borderId="0" xfId="9" applyFont="1" applyAlignment="1">
      <alignment horizontal="right" vertical="center" readingOrder="2"/>
    </xf>
    <xf numFmtId="165" fontId="31" fillId="0" borderId="0" xfId="9" applyFont="1" applyAlignment="1">
      <alignment horizontal="right" vertical="center"/>
    </xf>
    <xf numFmtId="3" fontId="14" fillId="0" borderId="0" xfId="9" applyNumberFormat="1" applyFont="1" applyAlignment="1">
      <alignment vertical="center"/>
    </xf>
    <xf numFmtId="1" fontId="40" fillId="0" borderId="0" xfId="9" applyNumberFormat="1" applyFont="1" applyAlignment="1">
      <alignment horizontal="left" vertical="center"/>
    </xf>
    <xf numFmtId="1" fontId="41" fillId="0" borderId="0" xfId="9" applyNumberFormat="1" applyFont="1" applyAlignment="1">
      <alignment vertical="center"/>
    </xf>
    <xf numFmtId="1" fontId="42" fillId="0" borderId="0" xfId="9" applyNumberFormat="1" applyFont="1" applyAlignment="1">
      <alignment vertical="center"/>
    </xf>
    <xf numFmtId="1" fontId="29" fillId="0" borderId="0" xfId="9" applyNumberFormat="1" applyFont="1" applyAlignment="1">
      <alignment horizontal="right" vertical="center" readingOrder="1"/>
    </xf>
    <xf numFmtId="1" fontId="29" fillId="0" borderId="0" xfId="9" applyNumberFormat="1" applyFont="1" applyAlignment="1">
      <alignment horizontal="right" vertical="center"/>
    </xf>
    <xf numFmtId="165" fontId="43" fillId="0" borderId="0" xfId="9" applyFont="1" applyAlignment="1">
      <alignment vertical="center"/>
    </xf>
    <xf numFmtId="1" fontId="28" fillId="0" borderId="0" xfId="9" applyNumberFormat="1" applyFont="1" applyAlignment="1">
      <alignment horizontal="right" vertical="center"/>
    </xf>
    <xf numFmtId="165" fontId="29" fillId="0" borderId="0" xfId="9" applyFont="1" applyAlignment="1">
      <alignment vertical="center"/>
    </xf>
    <xf numFmtId="183" fontId="6" fillId="0" borderId="0" xfId="9" applyNumberFormat="1" applyFont="1" applyAlignment="1">
      <alignment vertical="center"/>
    </xf>
    <xf numFmtId="1" fontId="14" fillId="0" borderId="0" xfId="9" applyNumberFormat="1" applyFont="1" applyAlignment="1">
      <alignment horizontal="left" vertical="center"/>
    </xf>
    <xf numFmtId="187" fontId="29" fillId="0" borderId="0" xfId="9" applyNumberFormat="1" applyFont="1" applyAlignment="1">
      <alignment vertical="center"/>
    </xf>
    <xf numFmtId="165" fontId="42" fillId="0" borderId="0" xfId="9" applyFont="1" applyAlignment="1">
      <alignment horizontal="right" vertical="center"/>
    </xf>
    <xf numFmtId="165" fontId="25" fillId="0" borderId="0" xfId="9" applyFont="1" applyAlignment="1">
      <alignment vertical="center"/>
    </xf>
    <xf numFmtId="187" fontId="28" fillId="0" borderId="0" xfId="9" applyNumberFormat="1" applyFont="1" applyAlignment="1">
      <alignment horizontal="right" vertical="center"/>
    </xf>
    <xf numFmtId="165" fontId="16" fillId="0" borderId="0" xfId="9" applyFont="1" applyAlignment="1">
      <alignment horizontal="left" vertical="center"/>
    </xf>
    <xf numFmtId="170" fontId="14" fillId="0" borderId="0" xfId="9" applyNumberFormat="1" applyFont="1" applyAlignment="1">
      <alignment horizontal="right" vertical="center"/>
    </xf>
    <xf numFmtId="170" fontId="6" fillId="0" borderId="0" xfId="9" applyNumberFormat="1" applyFont="1" applyAlignment="1">
      <alignment horizontal="right" vertical="center"/>
    </xf>
    <xf numFmtId="186" fontId="6" fillId="0" borderId="0" xfId="9" applyNumberFormat="1" applyFont="1" applyAlignment="1">
      <alignment vertical="center"/>
    </xf>
    <xf numFmtId="183" fontId="14" fillId="0" borderId="0" xfId="9" applyNumberFormat="1" applyFont="1" applyAlignment="1">
      <alignment horizontal="right" vertical="center"/>
    </xf>
    <xf numFmtId="165" fontId="27" fillId="0" borderId="0" xfId="9" applyFont="1" applyAlignment="1">
      <alignment horizontal="right" vertical="center"/>
    </xf>
    <xf numFmtId="165" fontId="13" fillId="0" borderId="0" xfId="9" applyFont="1" applyAlignment="1">
      <alignment horizontal="right" vertical="center" readingOrder="2"/>
    </xf>
    <xf numFmtId="1" fontId="14" fillId="0" borderId="0" xfId="9" applyNumberFormat="1" applyFont="1" applyAlignment="1">
      <alignment horizontal="right" vertical="center"/>
    </xf>
    <xf numFmtId="0" fontId="5" fillId="0" borderId="0" xfId="9" applyNumberFormat="1"/>
    <xf numFmtId="170" fontId="6" fillId="0" borderId="0" xfId="9" applyNumberFormat="1" applyFont="1" applyAlignment="1">
      <alignment vertical="center"/>
    </xf>
    <xf numFmtId="3" fontId="16" fillId="0" borderId="0" xfId="9" applyNumberFormat="1" applyFont="1" applyAlignment="1">
      <alignment vertical="center"/>
    </xf>
    <xf numFmtId="0" fontId="6" fillId="0" borderId="0" xfId="7" applyFont="1" applyAlignment="1">
      <alignment vertical="center"/>
    </xf>
    <xf numFmtId="165" fontId="5" fillId="0" borderId="0" xfId="9" applyAlignment="1">
      <alignment vertical="center"/>
    </xf>
    <xf numFmtId="0" fontId="17" fillId="0" borderId="0" xfId="7" applyFont="1" applyAlignment="1">
      <alignment vertical="center"/>
    </xf>
    <xf numFmtId="0" fontId="21" fillId="0" borderId="0" xfId="7" applyFont="1" applyAlignment="1">
      <alignment vertical="center"/>
    </xf>
    <xf numFmtId="165" fontId="13" fillId="0" borderId="0" xfId="9" applyFont="1" applyAlignment="1">
      <alignment vertical="center" readingOrder="2"/>
    </xf>
    <xf numFmtId="0" fontId="14" fillId="2" borderId="0" xfId="7" applyFont="1" applyFill="1" applyAlignment="1">
      <alignment horizontal="center" vertical="center"/>
    </xf>
    <xf numFmtId="0" fontId="14" fillId="2" borderId="0" xfId="7" applyFont="1" applyFill="1" applyAlignment="1">
      <alignment horizontal="left" vertical="center"/>
    </xf>
    <xf numFmtId="0" fontId="14" fillId="2" borderId="0" xfId="7" applyFont="1" applyFill="1" applyAlignment="1">
      <alignment horizontal="left" vertical="center" wrapText="1"/>
    </xf>
    <xf numFmtId="0" fontId="14" fillId="2" borderId="0" xfId="7" applyFont="1" applyFill="1" applyAlignment="1">
      <alignment horizontal="right" vertical="center" wrapText="1"/>
    </xf>
    <xf numFmtId="0" fontId="47" fillId="0" borderId="0" xfId="7" applyFont="1" applyAlignment="1">
      <alignment horizontal="left" vertical="center"/>
    </xf>
    <xf numFmtId="165" fontId="48" fillId="0" borderId="0" xfId="9" applyFont="1" applyAlignment="1">
      <alignment vertical="center"/>
    </xf>
    <xf numFmtId="3" fontId="18" fillId="0" borderId="0" xfId="9" applyNumberFormat="1" applyFont="1" applyAlignment="1">
      <alignment vertical="center"/>
    </xf>
    <xf numFmtId="0" fontId="14" fillId="0" borderId="0" xfId="7" applyFont="1" applyAlignment="1">
      <alignment vertical="center"/>
    </xf>
    <xf numFmtId="0" fontId="26" fillId="0" borderId="0" xfId="15" applyFont="1" applyAlignment="1">
      <alignment horizontal="right" vertical="center"/>
    </xf>
    <xf numFmtId="0" fontId="16" fillId="0" borderId="0" xfId="7" applyFont="1" applyAlignment="1">
      <alignment horizontal="center" vertical="center"/>
    </xf>
    <xf numFmtId="0" fontId="16" fillId="0" borderId="0" xfId="7" applyFont="1" applyAlignment="1">
      <alignment vertical="center"/>
    </xf>
    <xf numFmtId="183" fontId="17" fillId="0" borderId="0" xfId="14" applyNumberFormat="1" applyFont="1" applyAlignment="1">
      <alignment horizontal="left" vertical="center"/>
    </xf>
    <xf numFmtId="183" fontId="6" fillId="0" borderId="0" xfId="14" applyNumberFormat="1" applyFont="1" applyAlignment="1">
      <alignment horizontal="left" vertical="center"/>
    </xf>
    <xf numFmtId="177" fontId="16" fillId="0" borderId="0" xfId="9" applyNumberFormat="1" applyFont="1" applyAlignment="1">
      <alignment horizontal="right" vertical="center"/>
    </xf>
    <xf numFmtId="3" fontId="6" fillId="0" borderId="0" xfId="7" applyNumberFormat="1" applyFont="1" applyAlignment="1">
      <alignment horizontal="right" vertical="center"/>
    </xf>
    <xf numFmtId="183" fontId="14" fillId="0" borderId="0" xfId="14" applyNumberFormat="1" applyFont="1" applyAlignment="1">
      <alignment horizontal="left" vertical="center"/>
    </xf>
    <xf numFmtId="3" fontId="6" fillId="0" borderId="0" xfId="7" applyNumberFormat="1" applyFont="1" applyAlignment="1">
      <alignment vertical="center"/>
    </xf>
    <xf numFmtId="177" fontId="22" fillId="0" borderId="0" xfId="9" applyNumberFormat="1" applyFont="1" applyAlignment="1">
      <alignment horizontal="right" vertical="center"/>
    </xf>
    <xf numFmtId="177" fontId="22" fillId="0" borderId="0" xfId="9" applyNumberFormat="1" applyFont="1" applyAlignment="1">
      <alignment vertical="center"/>
    </xf>
    <xf numFmtId="184" fontId="6" fillId="0" borderId="0" xfId="9" applyNumberFormat="1" applyFont="1" applyAlignment="1">
      <alignment horizontal="right" vertical="center"/>
    </xf>
    <xf numFmtId="184" fontId="14" fillId="0" borderId="0" xfId="9" applyNumberFormat="1" applyFont="1" applyAlignment="1">
      <alignment horizontal="right" vertical="center"/>
    </xf>
    <xf numFmtId="165" fontId="25" fillId="0" borderId="0" xfId="9" applyFont="1" applyAlignment="1">
      <alignment horizontal="left" vertical="center"/>
    </xf>
    <xf numFmtId="165" fontId="26" fillId="0" borderId="0" xfId="9" applyFont="1" applyAlignment="1">
      <alignment horizontal="right" vertical="center"/>
    </xf>
    <xf numFmtId="186" fontId="14" fillId="0" borderId="0" xfId="8" applyNumberFormat="1" applyFont="1"/>
    <xf numFmtId="3" fontId="49" fillId="0" borderId="0" xfId="8" applyNumberFormat="1" applyFont="1"/>
    <xf numFmtId="186" fontId="26" fillId="0" borderId="0" xfId="8" applyNumberFormat="1" applyFont="1"/>
    <xf numFmtId="186" fontId="14" fillId="0" borderId="0" xfId="9" applyNumberFormat="1" applyFont="1" applyAlignment="1">
      <alignment horizontal="left"/>
    </xf>
    <xf numFmtId="3" fontId="49" fillId="0" borderId="0" xfId="9" applyNumberFormat="1" applyFont="1" applyAlignment="1">
      <alignment horizontal="left"/>
    </xf>
    <xf numFmtId="186" fontId="26" fillId="0" borderId="0" xfId="9" applyNumberFormat="1" applyFont="1" applyAlignment="1">
      <alignment horizontal="right"/>
    </xf>
    <xf numFmtId="186" fontId="14" fillId="0" borderId="0" xfId="8" applyNumberFormat="1" applyFont="1" applyAlignment="1">
      <alignment horizontal="left" vertical="center"/>
    </xf>
    <xf numFmtId="3" fontId="49" fillId="0" borderId="0" xfId="8" applyNumberFormat="1" applyFont="1" applyAlignment="1">
      <alignment horizontal="left" vertical="center"/>
    </xf>
    <xf numFmtId="170" fontId="26" fillId="0" borderId="0" xfId="8" applyNumberFormat="1" applyFont="1" applyAlignment="1">
      <alignment vertical="center"/>
    </xf>
    <xf numFmtId="3" fontId="49" fillId="0" borderId="0" xfId="15" applyNumberFormat="1" applyFont="1" applyAlignment="1">
      <alignment horizontal="left" vertical="center"/>
    </xf>
    <xf numFmtId="170" fontId="14" fillId="0" borderId="0" xfId="9" applyNumberFormat="1" applyFont="1" applyAlignment="1">
      <alignment horizontal="left" vertical="center"/>
    </xf>
    <xf numFmtId="3" fontId="50" fillId="0" borderId="0" xfId="15" applyNumberFormat="1" applyFont="1" applyAlignment="1">
      <alignment horizontal="left" vertical="center"/>
    </xf>
    <xf numFmtId="3" fontId="3" fillId="0" borderId="0" xfId="15" applyNumberFormat="1" applyAlignment="1">
      <alignment vertical="center"/>
    </xf>
    <xf numFmtId="3" fontId="51" fillId="0" borderId="0" xfId="7" applyNumberFormat="1" applyFont="1"/>
    <xf numFmtId="0" fontId="17" fillId="0" borderId="0" xfId="15" applyFont="1" applyAlignment="1">
      <alignment horizontal="right" vertical="center"/>
    </xf>
    <xf numFmtId="3" fontId="6" fillId="0" borderId="0" xfId="0" applyNumberFormat="1" applyFont="1"/>
    <xf numFmtId="3" fontId="6" fillId="0" borderId="0" xfId="0" applyNumberFormat="1" applyFont="1" applyAlignment="1">
      <alignment horizontal="right"/>
    </xf>
    <xf numFmtId="0" fontId="16" fillId="0" borderId="0" xfId="15" applyFont="1" applyAlignment="1">
      <alignment horizontal="right" vertical="center" readingOrder="1"/>
    </xf>
    <xf numFmtId="0" fontId="16" fillId="0" borderId="0" xfId="15" applyFont="1" applyAlignment="1">
      <alignment horizontal="right" vertical="center"/>
    </xf>
    <xf numFmtId="3" fontId="3" fillId="0" borderId="0" xfId="15" applyNumberFormat="1" applyAlignment="1">
      <alignment horizontal="left" vertical="center"/>
    </xf>
    <xf numFmtId="170" fontId="16" fillId="0" borderId="0" xfId="8" applyNumberFormat="1" applyFont="1" applyAlignment="1">
      <alignment vertical="center"/>
    </xf>
    <xf numFmtId="165" fontId="14" fillId="0" borderId="0" xfId="9" applyFont="1" applyAlignment="1">
      <alignment horizontal="right"/>
    </xf>
    <xf numFmtId="185" fontId="14" fillId="0" borderId="0" xfId="9" applyNumberFormat="1" applyFont="1" applyAlignment="1">
      <alignment horizontal="right" vertical="center"/>
    </xf>
    <xf numFmtId="186" fontId="16" fillId="0" borderId="0" xfId="8" applyNumberFormat="1" applyFont="1" applyAlignment="1">
      <alignment horizontal="right" vertical="center"/>
    </xf>
    <xf numFmtId="165" fontId="24" fillId="0" borderId="0" xfId="9" applyFont="1" applyAlignment="1">
      <alignment horizontal="left" vertical="center"/>
    </xf>
    <xf numFmtId="186" fontId="16" fillId="0" borderId="0" xfId="8" applyNumberFormat="1" applyFont="1" applyAlignment="1">
      <alignment vertical="center"/>
    </xf>
    <xf numFmtId="3" fontId="49" fillId="0" borderId="0" xfId="15" applyNumberFormat="1" applyFont="1" applyAlignment="1">
      <alignment vertical="center"/>
    </xf>
    <xf numFmtId="1" fontId="6" fillId="0" borderId="0" xfId="9" applyNumberFormat="1" applyFont="1"/>
    <xf numFmtId="3" fontId="50" fillId="0" borderId="0" xfId="8" applyNumberFormat="1" applyFont="1" applyAlignment="1">
      <alignment vertical="center"/>
    </xf>
    <xf numFmtId="3" fontId="50" fillId="0" borderId="0" xfId="15" applyNumberFormat="1" applyFont="1" applyAlignment="1">
      <alignment horizontal="left" vertical="center" readingOrder="1"/>
    </xf>
    <xf numFmtId="183" fontId="21" fillId="0" borderId="0" xfId="13" applyNumberFormat="1" applyFont="1" applyAlignment="1">
      <alignment horizontal="left" vertical="center"/>
    </xf>
    <xf numFmtId="3" fontId="52" fillId="0" borderId="0" xfId="13" applyNumberFormat="1" applyFont="1" applyAlignment="1">
      <alignment horizontal="left" vertical="center"/>
    </xf>
    <xf numFmtId="186" fontId="25" fillId="0" borderId="0" xfId="8" applyNumberFormat="1" applyFont="1" applyAlignment="1">
      <alignment horizontal="right" vertical="center"/>
    </xf>
    <xf numFmtId="170" fontId="16" fillId="0" borderId="0" xfId="8" applyNumberFormat="1" applyFont="1" applyAlignment="1">
      <alignment horizontal="right" vertical="center"/>
    </xf>
    <xf numFmtId="3" fontId="14" fillId="0" borderId="0" xfId="9" applyNumberFormat="1" applyFont="1"/>
    <xf numFmtId="3" fontId="24" fillId="0" borderId="0" xfId="7" applyNumberFormat="1" applyFont="1"/>
    <xf numFmtId="3" fontId="6" fillId="0" borderId="0" xfId="14" applyNumberFormat="1" applyFont="1" applyAlignment="1">
      <alignment horizontal="left" vertical="center"/>
    </xf>
    <xf numFmtId="3" fontId="35" fillId="0" borderId="0" xfId="7" applyNumberFormat="1" applyFont="1"/>
    <xf numFmtId="3" fontId="5" fillId="0" borderId="0" xfId="9" applyNumberFormat="1"/>
    <xf numFmtId="186" fontId="14" fillId="0" borderId="0" xfId="9" applyNumberFormat="1" applyFont="1" applyAlignment="1">
      <alignment vertical="center"/>
    </xf>
    <xf numFmtId="165" fontId="26" fillId="0" borderId="0" xfId="9" applyFont="1" applyAlignment="1">
      <alignment horizontal="right" vertical="center" readingOrder="2"/>
    </xf>
    <xf numFmtId="183" fontId="14" fillId="0" borderId="0" xfId="9" applyNumberFormat="1" applyFont="1" applyAlignment="1">
      <alignment vertical="center"/>
    </xf>
    <xf numFmtId="0" fontId="14" fillId="3" borderId="0" xfId="7" applyFont="1" applyFill="1" applyAlignment="1">
      <alignment horizontal="center" vertical="center"/>
    </xf>
    <xf numFmtId="0" fontId="14" fillId="3" borderId="0" xfId="7" applyFont="1" applyFill="1" applyAlignment="1">
      <alignment horizontal="left" vertical="center"/>
    </xf>
    <xf numFmtId="0" fontId="47" fillId="4" borderId="0" xfId="7" applyFont="1" applyFill="1" applyAlignment="1">
      <alignment horizontal="center" vertical="center"/>
    </xf>
    <xf numFmtId="0" fontId="6" fillId="4" borderId="0" xfId="7" applyFont="1" applyFill="1" applyAlignment="1">
      <alignment vertical="center"/>
    </xf>
    <xf numFmtId="165" fontId="6" fillId="4" borderId="0" xfId="9" applyFont="1" applyFill="1" applyAlignment="1">
      <alignment vertical="center"/>
    </xf>
    <xf numFmtId="165" fontId="6" fillId="4" borderId="0" xfId="9" applyFont="1" applyFill="1" applyAlignment="1">
      <alignment horizontal="left" vertical="center"/>
    </xf>
    <xf numFmtId="183" fontId="6" fillId="4" borderId="0" xfId="14" applyNumberFormat="1" applyFont="1" applyFill="1" applyAlignment="1">
      <alignment horizontal="left" vertical="center"/>
    </xf>
    <xf numFmtId="165" fontId="16" fillId="4" borderId="0" xfId="9" applyFont="1" applyFill="1" applyAlignment="1">
      <alignment horizontal="right" vertical="center" readingOrder="2"/>
    </xf>
    <xf numFmtId="0" fontId="26" fillId="4" borderId="0" xfId="15" applyFont="1" applyFill="1" applyAlignment="1">
      <alignment horizontal="right" vertical="center"/>
    </xf>
    <xf numFmtId="165" fontId="16" fillId="4" borderId="0" xfId="9" applyFont="1" applyFill="1" applyAlignment="1">
      <alignment vertical="center"/>
    </xf>
    <xf numFmtId="0" fontId="54" fillId="0" borderId="0" xfId="22" applyFont="1" applyAlignment="1">
      <alignment horizontal="left" vertical="center" wrapText="1" readingOrder="1"/>
    </xf>
    <xf numFmtId="0" fontId="55" fillId="0" borderId="0" xfId="22" applyFont="1" applyAlignment="1">
      <alignment horizontal="center"/>
    </xf>
    <xf numFmtId="0" fontId="56" fillId="0" borderId="0" xfId="22" applyFont="1" applyAlignment="1">
      <alignment horizontal="right" vertical="center" wrapText="1" readingOrder="2"/>
    </xf>
    <xf numFmtId="0" fontId="55" fillId="0" borderId="0" xfId="22" applyFont="1"/>
    <xf numFmtId="0" fontId="58" fillId="0" borderId="0" xfId="22" applyFont="1" applyAlignment="1">
      <alignment horizontal="left" vertical="center" wrapText="1" readingOrder="1"/>
    </xf>
    <xf numFmtId="0" fontId="59" fillId="0" borderId="0" xfId="22" applyFont="1" applyAlignment="1">
      <alignment horizontal="right" vertical="center" wrapText="1" readingOrder="2"/>
    </xf>
    <xf numFmtId="164" fontId="58" fillId="0" borderId="0" xfId="23" applyFont="1" applyAlignment="1">
      <alignment horizontal="left" vertical="center" wrapText="1" readingOrder="1"/>
    </xf>
    <xf numFmtId="164" fontId="59" fillId="0" borderId="0" xfId="23" applyFont="1" applyAlignment="1">
      <alignment horizontal="right" vertical="center" wrapText="1" readingOrder="2"/>
    </xf>
    <xf numFmtId="0" fontId="2" fillId="0" borderId="0" xfId="22"/>
    <xf numFmtId="0" fontId="16" fillId="0" borderId="0" xfId="7" applyFont="1" applyAlignment="1">
      <alignment horizontal="right" vertical="center"/>
    </xf>
    <xf numFmtId="165" fontId="14" fillId="0" borderId="0" xfId="9" quotePrefix="1" applyFont="1" applyAlignment="1">
      <alignment horizontal="center"/>
    </xf>
    <xf numFmtId="165" fontId="47" fillId="0" borderId="0" xfId="9" applyFont="1" applyAlignment="1">
      <alignment horizontal="left" vertical="center"/>
    </xf>
    <xf numFmtId="179" fontId="46" fillId="0" borderId="0" xfId="9" applyNumberFormat="1" applyFont="1" applyAlignment="1">
      <alignment vertical="center"/>
    </xf>
    <xf numFmtId="165" fontId="47" fillId="0" borderId="0" xfId="9" applyFont="1" applyAlignment="1">
      <alignment horizontal="right" vertical="center"/>
    </xf>
    <xf numFmtId="165" fontId="47" fillId="0" borderId="0" xfId="9" applyFont="1" applyAlignment="1">
      <alignment horizontal="right" vertical="center" readingOrder="1"/>
    </xf>
    <xf numFmtId="165" fontId="47" fillId="0" borderId="0" xfId="9" applyFont="1" applyAlignment="1">
      <alignment vertical="center"/>
    </xf>
    <xf numFmtId="165" fontId="47" fillId="0" borderId="0" xfId="9" applyFont="1" applyAlignment="1">
      <alignment horizontal="right" vertical="center" readingOrder="2"/>
    </xf>
    <xf numFmtId="170" fontId="47" fillId="0" borderId="0" xfId="0" applyNumberFormat="1" applyFont="1" applyAlignment="1">
      <alignment horizontal="left" vertical="center"/>
    </xf>
    <xf numFmtId="170" fontId="47" fillId="0" borderId="0" xfId="0" applyNumberFormat="1" applyFont="1" applyAlignment="1">
      <alignment vertical="center"/>
    </xf>
    <xf numFmtId="170" fontId="47" fillId="0" borderId="0" xfId="0" applyNumberFormat="1" applyFont="1" applyAlignment="1">
      <alignment horizontal="right" vertical="center" readingOrder="2"/>
    </xf>
    <xf numFmtId="165" fontId="47" fillId="0" borderId="0" xfId="9" applyFont="1" applyAlignment="1">
      <alignment vertical="center" readingOrder="2"/>
    </xf>
    <xf numFmtId="0" fontId="25" fillId="0" borderId="0" xfId="15" applyFont="1" applyAlignment="1">
      <alignment horizontal="right" vertical="center"/>
    </xf>
    <xf numFmtId="170" fontId="25" fillId="0" borderId="0" xfId="29" applyFont="1" applyAlignment="1">
      <alignment vertical="center"/>
    </xf>
    <xf numFmtId="186" fontId="25" fillId="0" borderId="0" xfId="29" applyNumberFormat="1" applyFont="1" applyAlignment="1">
      <alignment horizontal="right" vertical="center"/>
    </xf>
    <xf numFmtId="170" fontId="25" fillId="0" borderId="0" xfId="29" applyFont="1" applyAlignment="1">
      <alignment horizontal="right" vertical="center"/>
    </xf>
    <xf numFmtId="165" fontId="16" fillId="0" borderId="0" xfId="0" quotePrefix="1" applyFont="1" applyAlignment="1">
      <alignment horizontal="right" vertical="center" readingOrder="2"/>
    </xf>
    <xf numFmtId="3" fontId="47" fillId="0" borderId="0" xfId="9" applyNumberFormat="1" applyFont="1" applyAlignment="1">
      <alignment vertical="center"/>
    </xf>
    <xf numFmtId="165" fontId="69" fillId="0" borderId="0" xfId="9" applyFont="1" applyAlignment="1">
      <alignment vertical="center"/>
    </xf>
    <xf numFmtId="165" fontId="68" fillId="4" borderId="0" xfId="9" applyFont="1" applyFill="1" applyAlignment="1">
      <alignment vertical="center"/>
    </xf>
    <xf numFmtId="165" fontId="68" fillId="0" borderId="0" xfId="9" applyFont="1" applyAlignment="1">
      <alignment vertical="center"/>
    </xf>
    <xf numFmtId="165" fontId="70" fillId="0" borderId="0" xfId="0" applyFont="1" applyAlignment="1">
      <alignment horizontal="left" vertical="center" readingOrder="1"/>
    </xf>
    <xf numFmtId="3" fontId="6" fillId="0" borderId="0" xfId="17" applyNumberFormat="1" applyFont="1" applyAlignment="1">
      <alignment vertical="center"/>
    </xf>
    <xf numFmtId="3" fontId="14" fillId="0" borderId="0" xfId="17" applyNumberFormat="1" applyFont="1" applyAlignment="1">
      <alignment vertical="center"/>
    </xf>
    <xf numFmtId="3" fontId="3" fillId="0" borderId="0" xfId="33" applyNumberFormat="1"/>
    <xf numFmtId="178" fontId="71" fillId="0" borderId="0" xfId="0" applyNumberFormat="1" applyFont="1" applyAlignment="1">
      <alignment vertical="center"/>
    </xf>
    <xf numFmtId="0" fontId="34" fillId="0" borderId="0" xfId="0" applyNumberFormat="1" applyFont="1" applyAlignment="1">
      <alignment horizontal="right"/>
    </xf>
    <xf numFmtId="165" fontId="30" fillId="0" borderId="0" xfId="9" applyFont="1" applyAlignment="1">
      <alignment vertical="center" readingOrder="2"/>
    </xf>
    <xf numFmtId="0" fontId="12" fillId="0" borderId="0" xfId="17" applyFont="1" applyAlignment="1">
      <alignment vertical="center" readingOrder="2"/>
    </xf>
    <xf numFmtId="0" fontId="14" fillId="0" borderId="0" xfId="17" applyFont="1"/>
    <xf numFmtId="0" fontId="6" fillId="0" borderId="0" xfId="17" applyFont="1"/>
    <xf numFmtId="165" fontId="17" fillId="0" borderId="0" xfId="0" applyFont="1" applyAlignment="1">
      <alignment horizontal="right"/>
    </xf>
    <xf numFmtId="165" fontId="16" fillId="0" borderId="0" xfId="0" applyFont="1" applyAlignment="1">
      <alignment horizontal="right" readingOrder="2"/>
    </xf>
    <xf numFmtId="0" fontId="6" fillId="0" borderId="0" xfId="17" applyFont="1" applyAlignment="1">
      <alignment horizontal="left"/>
    </xf>
    <xf numFmtId="165" fontId="6" fillId="0" borderId="0" xfId="0" applyFont="1" applyAlignment="1">
      <alignment horizontal="left"/>
    </xf>
    <xf numFmtId="191" fontId="6" fillId="0" borderId="0" xfId="0" applyNumberFormat="1" applyFont="1" applyAlignment="1">
      <alignment horizontal="right"/>
    </xf>
    <xf numFmtId="165" fontId="25" fillId="0" borderId="0" xfId="9" applyFont="1" applyAlignment="1">
      <alignment horizontal="right" vertical="center"/>
    </xf>
    <xf numFmtId="165" fontId="16" fillId="0" borderId="0" xfId="0" applyFont="1" applyAlignment="1">
      <alignment vertical="center" wrapText="1"/>
    </xf>
    <xf numFmtId="178" fontId="16" fillId="0" borderId="0" xfId="0" applyNumberFormat="1" applyFont="1" applyAlignment="1">
      <alignment vertical="center"/>
    </xf>
    <xf numFmtId="165" fontId="17" fillId="0" borderId="0" xfId="0" applyFont="1" applyAlignment="1">
      <alignment vertical="center" wrapText="1"/>
    </xf>
    <xf numFmtId="165" fontId="16" fillId="0" borderId="0" xfId="0" applyFont="1" applyAlignment="1">
      <alignment horizontal="left" vertical="center"/>
    </xf>
    <xf numFmtId="165" fontId="17" fillId="0" borderId="0" xfId="0" applyFont="1" applyAlignment="1">
      <alignment horizontal="left" vertical="center"/>
    </xf>
    <xf numFmtId="165" fontId="16" fillId="0" borderId="0" xfId="0" applyFont="1" applyAlignment="1">
      <alignment horizontal="left" vertical="center" wrapText="1"/>
    </xf>
    <xf numFmtId="170" fontId="16" fillId="0" borderId="0" xfId="0" applyNumberFormat="1" applyFont="1" applyAlignment="1">
      <alignment vertical="center"/>
    </xf>
    <xf numFmtId="3" fontId="17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16" fillId="0" borderId="0" xfId="2" applyNumberFormat="1" applyFont="1" applyFill="1" applyBorder="1" applyAlignment="1" applyProtection="1">
      <alignment vertical="center"/>
    </xf>
    <xf numFmtId="3" fontId="6" fillId="0" borderId="0" xfId="0" applyNumberFormat="1" applyFont="1" applyAlignment="1">
      <alignment horizontal="right" vertical="center"/>
    </xf>
    <xf numFmtId="3" fontId="14" fillId="0" borderId="0" xfId="0" applyNumberFormat="1" applyFont="1" applyAlignment="1">
      <alignment horizontal="right" vertical="center"/>
    </xf>
    <xf numFmtId="3" fontId="6" fillId="4" borderId="0" xfId="0" applyNumberFormat="1" applyFont="1" applyFill="1" applyAlignment="1">
      <alignment vertical="center"/>
    </xf>
    <xf numFmtId="3" fontId="6" fillId="4" borderId="0" xfId="0" applyNumberFormat="1" applyFont="1" applyFill="1" applyAlignment="1">
      <alignment horizontal="right" vertical="center"/>
    </xf>
    <xf numFmtId="3" fontId="26" fillId="0" borderId="0" xfId="0" applyNumberFormat="1" applyFont="1" applyAlignment="1">
      <alignment vertical="center"/>
    </xf>
    <xf numFmtId="3" fontId="6" fillId="0" borderId="0" xfId="2" applyNumberFormat="1" applyFont="1" applyFill="1" applyBorder="1" applyAlignment="1" applyProtection="1">
      <alignment vertical="center"/>
    </xf>
    <xf numFmtId="3" fontId="6" fillId="0" borderId="0" xfId="2" applyNumberFormat="1" applyFont="1" applyFill="1" applyBorder="1" applyAlignment="1" applyProtection="1">
      <alignment horizontal="right" vertical="center"/>
    </xf>
    <xf numFmtId="3" fontId="14" fillId="0" borderId="0" xfId="0" applyNumberFormat="1" applyFont="1" applyAlignment="1">
      <alignment vertical="center"/>
    </xf>
    <xf numFmtId="3" fontId="26" fillId="0" borderId="0" xfId="0" applyNumberFormat="1" applyFont="1" applyAlignment="1">
      <alignment horizontal="right" vertical="center"/>
    </xf>
    <xf numFmtId="192" fontId="6" fillId="0" borderId="0" xfId="4" applyNumberFormat="1" applyFont="1" applyAlignment="1" applyProtection="1">
      <alignment horizontal="left" vertical="center"/>
    </xf>
    <xf numFmtId="3" fontId="6" fillId="4" borderId="0" xfId="17" applyNumberFormat="1" applyFont="1" applyFill="1" applyAlignment="1">
      <alignment vertical="center"/>
    </xf>
    <xf numFmtId="3" fontId="6" fillId="0" borderId="0" xfId="17" applyNumberFormat="1" applyFont="1" applyAlignment="1">
      <alignment horizontal="right" vertical="center"/>
    </xf>
    <xf numFmtId="3" fontId="6" fillId="4" borderId="0" xfId="17" applyNumberFormat="1" applyFont="1" applyFill="1" applyAlignment="1">
      <alignment horizontal="right" vertical="center"/>
    </xf>
    <xf numFmtId="3" fontId="6" fillId="4" borderId="0" xfId="2" applyNumberFormat="1" applyFont="1" applyFill="1" applyAlignment="1">
      <alignment vertical="center"/>
    </xf>
    <xf numFmtId="193" fontId="6" fillId="0" borderId="0" xfId="2" applyNumberFormat="1" applyFont="1" applyFill="1" applyAlignment="1">
      <alignment vertical="center"/>
    </xf>
    <xf numFmtId="193" fontId="6" fillId="4" borderId="0" xfId="2" applyNumberFormat="1" applyFont="1" applyFill="1" applyAlignment="1">
      <alignment vertical="center"/>
    </xf>
    <xf numFmtId="3" fontId="14" fillId="4" borderId="0" xfId="0" applyNumberFormat="1" applyFont="1" applyFill="1" applyAlignment="1">
      <alignment vertical="center"/>
    </xf>
    <xf numFmtId="3" fontId="71" fillId="0" borderId="0" xfId="0" applyNumberFormat="1" applyFont="1" applyAlignment="1">
      <alignment horizontal="right" vertical="center"/>
    </xf>
    <xf numFmtId="3" fontId="71" fillId="0" borderId="0" xfId="0" applyNumberFormat="1" applyFont="1" applyAlignment="1">
      <alignment vertical="center"/>
    </xf>
    <xf numFmtId="3" fontId="6" fillId="4" borderId="0" xfId="0" applyNumberFormat="1" applyFont="1" applyFill="1" applyAlignment="1">
      <alignment horizontal="left" vertical="center"/>
    </xf>
    <xf numFmtId="0" fontId="72" fillId="0" borderId="0" xfId="7" applyFont="1" applyAlignment="1">
      <alignment vertical="center"/>
    </xf>
    <xf numFmtId="165" fontId="73" fillId="0" borderId="0" xfId="9" quotePrefix="1" applyFont="1" applyAlignment="1">
      <alignment horizontal="right" vertical="center"/>
    </xf>
    <xf numFmtId="3" fontId="14" fillId="0" borderId="0" xfId="17" applyNumberFormat="1" applyFont="1"/>
    <xf numFmtId="165" fontId="74" fillId="0" borderId="0" xfId="0" applyFont="1" applyAlignment="1">
      <alignment horizontal="right" vertical="center"/>
    </xf>
    <xf numFmtId="165" fontId="75" fillId="4" borderId="0" xfId="9" applyFont="1" applyFill="1" applyAlignment="1">
      <alignment horizontal="right" vertical="center" readingOrder="2"/>
    </xf>
    <xf numFmtId="165" fontId="75" fillId="0" borderId="0" xfId="9" applyFont="1" applyAlignment="1">
      <alignment horizontal="right" vertical="center"/>
    </xf>
    <xf numFmtId="165" fontId="75" fillId="0" borderId="0" xfId="9" applyFont="1" applyAlignment="1">
      <alignment horizontal="right" vertical="center" readingOrder="2"/>
    </xf>
    <xf numFmtId="191" fontId="6" fillId="4" borderId="0" xfId="17" applyNumberFormat="1" applyFont="1" applyFill="1" applyAlignment="1">
      <alignment vertical="center"/>
    </xf>
    <xf numFmtId="191" fontId="6" fillId="0" borderId="0" xfId="0" applyNumberFormat="1" applyFont="1" applyAlignment="1">
      <alignment vertical="center"/>
    </xf>
    <xf numFmtId="179" fontId="6" fillId="0" borderId="0" xfId="0" applyNumberFormat="1" applyFont="1"/>
    <xf numFmtId="165" fontId="7" fillId="0" borderId="0" xfId="0" applyFont="1" applyAlignment="1">
      <alignment horizontal="center" vertical="center"/>
    </xf>
    <xf numFmtId="165" fontId="9" fillId="0" borderId="0" xfId="0" applyFont="1" applyAlignment="1">
      <alignment horizontal="center" vertical="center"/>
    </xf>
    <xf numFmtId="165" fontId="11" fillId="0" borderId="0" xfId="0" applyFont="1" applyAlignment="1">
      <alignment horizontal="center" vertical="center"/>
    </xf>
    <xf numFmtId="177" fontId="22" fillId="0" borderId="0" xfId="9" applyNumberFormat="1" applyFont="1" applyAlignment="1">
      <alignment horizontal="center" vertical="center"/>
    </xf>
    <xf numFmtId="177" fontId="22" fillId="0" borderId="0" xfId="0" applyNumberFormat="1" applyFont="1" applyAlignment="1">
      <alignment horizontal="center" vertical="center"/>
    </xf>
    <xf numFmtId="165" fontId="12" fillId="0" borderId="0" xfId="0" applyFont="1" applyAlignment="1">
      <alignment horizontal="right" vertical="center" readingOrder="2"/>
    </xf>
    <xf numFmtId="165" fontId="17" fillId="0" borderId="0" xfId="9" applyFont="1" applyAlignment="1">
      <alignment horizontal="center" vertical="center"/>
    </xf>
    <xf numFmtId="170" fontId="17" fillId="0" borderId="0" xfId="9" applyNumberFormat="1" applyFont="1" applyAlignment="1">
      <alignment horizontal="center" vertical="center"/>
    </xf>
    <xf numFmtId="165" fontId="12" fillId="0" borderId="0" xfId="9" applyFont="1" applyAlignment="1">
      <alignment horizontal="right" vertical="center" readingOrder="2"/>
    </xf>
    <xf numFmtId="165" fontId="8" fillId="0" borderId="0" xfId="9" applyFont="1" applyAlignment="1">
      <alignment horizontal="right" vertical="center"/>
    </xf>
    <xf numFmtId="165" fontId="40" fillId="0" borderId="0" xfId="9" applyFont="1" applyAlignment="1">
      <alignment horizontal="right" vertical="center" readingOrder="2"/>
    </xf>
    <xf numFmtId="177" fontId="44" fillId="0" borderId="0" xfId="9" applyNumberFormat="1" applyFont="1" applyAlignment="1">
      <alignment horizontal="center" vertical="center"/>
    </xf>
    <xf numFmtId="165" fontId="14" fillId="0" borderId="0" xfId="9" applyFont="1" applyAlignment="1">
      <alignment horizontal="center" vertical="center"/>
    </xf>
    <xf numFmtId="165" fontId="14" fillId="0" borderId="0" xfId="9" applyFont="1" applyAlignment="1">
      <alignment horizontal="right" vertical="center"/>
    </xf>
    <xf numFmtId="165" fontId="14" fillId="0" borderId="0" xfId="9" applyFont="1" applyAlignment="1">
      <alignment vertical="center"/>
    </xf>
  </cellXfs>
  <cellStyles count="38">
    <cellStyle name="Comma" xfId="2" builtinId="3"/>
    <cellStyle name="Comma [0] 2" xfId="30" xr:uid="{00000000-0005-0000-0000-000000000000}"/>
    <cellStyle name="Currency [0] 2" xfId="31" xr:uid="{00000000-0005-0000-0000-000001000000}"/>
    <cellStyle name="Euro" xfId="1" xr:uid="{00000000-0005-0000-0000-000002000000}"/>
    <cellStyle name="Euro 2" xfId="32" xr:uid="{00000000-0005-0000-0000-000003000000}"/>
    <cellStyle name="Milliers 10" xfId="24" xr:uid="{00000000-0005-0000-0000-000005000000}"/>
    <cellStyle name="Milliers 19" xfId="3" xr:uid="{00000000-0005-0000-0000-000006000000}"/>
    <cellStyle name="Milliers 2" xfId="4" xr:uid="{00000000-0005-0000-0000-000007000000}"/>
    <cellStyle name="Milliers 3" xfId="23" xr:uid="{00000000-0005-0000-0000-000008000000}"/>
    <cellStyle name="Motif" xfId="5" xr:uid="{00000000-0005-0000-0000-000009000000}"/>
    <cellStyle name="MS_Arabic" xfId="6" xr:uid="{00000000-0005-0000-0000-00000A000000}"/>
    <cellStyle name="Normal" xfId="0" builtinId="0"/>
    <cellStyle name="Normal 2" xfId="7" xr:uid="{00000000-0005-0000-0000-00000C000000}"/>
    <cellStyle name="Normal 2 2" xfId="25" xr:uid="{00000000-0005-0000-0000-00000D000000}"/>
    <cellStyle name="Normal 2 3" xfId="26" xr:uid="{00000000-0005-0000-0000-00000E000000}"/>
    <cellStyle name="Normal 2 4" xfId="33" xr:uid="{00000000-0005-0000-0000-00000F000000}"/>
    <cellStyle name="Normal 3" xfId="8" xr:uid="{00000000-0005-0000-0000-000010000000}"/>
    <cellStyle name="Normal 3 2" xfId="34" xr:uid="{00000000-0005-0000-0000-000011000000}"/>
    <cellStyle name="Normal 3 3" xfId="29" xr:uid="{00000000-0005-0000-0000-000012000000}"/>
    <cellStyle name="Normal 3 4" xfId="28" xr:uid="{00000000-0005-0000-0000-000013000000}"/>
    <cellStyle name="Normal 4" xfId="9" xr:uid="{00000000-0005-0000-0000-000014000000}"/>
    <cellStyle name="Normal 4 2" xfId="36" xr:uid="{00000000-0005-0000-0000-000015000000}"/>
    <cellStyle name="Normal 4 3" xfId="35" xr:uid="{00000000-0005-0000-0000-000016000000}"/>
    <cellStyle name="Normal 5" xfId="10" xr:uid="{00000000-0005-0000-0000-000017000000}"/>
    <cellStyle name="Normal 5 2" xfId="37" xr:uid="{00000000-0005-0000-0000-000018000000}"/>
    <cellStyle name="Normal 6" xfId="11" xr:uid="{00000000-0005-0000-0000-000019000000}"/>
    <cellStyle name="Normal 7" xfId="12" xr:uid="{00000000-0005-0000-0000-00001A000000}"/>
    <cellStyle name="Normal 8" xfId="22" xr:uid="{00000000-0005-0000-0000-00001B000000}"/>
    <cellStyle name="Normal 9" xfId="27" xr:uid="{00000000-0005-0000-0000-00001C000000}"/>
    <cellStyle name="Normal_2" xfId="13" xr:uid="{00000000-0005-0000-0000-00001D000000}"/>
    <cellStyle name="Normal_E18" xfId="14" xr:uid="{00000000-0005-0000-0000-00001E000000}"/>
    <cellStyle name="Normal_Feuil1" xfId="15" xr:uid="{00000000-0005-0000-0000-00001F000000}"/>
    <cellStyle name="عادي_agros99" xfId="16" xr:uid="{00000000-0005-0000-0000-000021000000}"/>
    <cellStyle name="عادي_Book1" xfId="17" xr:uid="{00000000-0005-0000-0000-000022000000}"/>
    <cellStyle name="عملة [0]_Book1" xfId="18" xr:uid="{00000000-0005-0000-0000-000023000000}"/>
    <cellStyle name="عملة_Bagraph" xfId="19" xr:uid="{00000000-0005-0000-0000-000024000000}"/>
    <cellStyle name="فاصلة [0]_Book1" xfId="20" xr:uid="{00000000-0005-0000-0000-000025000000}"/>
    <cellStyle name="فاصلة_Bagraph" xfId="21" xr:uid="{00000000-0005-0000-0000-00002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6633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0C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  <mruColors>
      <color rgb="FFC96563"/>
      <color rgb="FFCF7573"/>
      <color rgb="FFFFB9B9"/>
      <color rgb="FFFF9999"/>
      <color rgb="FFD58785"/>
      <color rgb="FFC14E4B"/>
      <color rgb="FFA2433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zail/Downloads/Users/mac/Documents/E:/Documents%20and%20Settings/lbayoumi.DS/Desktop/Annuaire%202009/Commerce/Comm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6:H33"/>
  <sheetViews>
    <sheetView showGridLines="0" workbookViewId="0">
      <selection activeCell="B18" sqref="B18"/>
    </sheetView>
  </sheetViews>
  <sheetFormatPr defaultColWidth="9" defaultRowHeight="13"/>
  <cols>
    <col min="1" max="7" width="14.58203125" style="1" customWidth="1"/>
    <col min="8" max="8" width="9.58203125" style="1" customWidth="1"/>
    <col min="9" max="16384" width="9" style="1"/>
  </cols>
  <sheetData>
    <row r="26" spans="1:8" ht="38">
      <c r="A26" s="398" t="s">
        <v>0</v>
      </c>
      <c r="B26" s="398"/>
      <c r="C26" s="398"/>
      <c r="D26" s="398"/>
      <c r="E26" s="398"/>
      <c r="F26" s="398"/>
      <c r="G26" s="398"/>
      <c r="H26" s="2"/>
    </row>
    <row r="27" spans="1:8" ht="12" customHeight="1"/>
    <row r="28" spans="1:8" ht="50">
      <c r="A28" s="399" t="s">
        <v>1</v>
      </c>
      <c r="B28" s="399"/>
      <c r="C28" s="399"/>
      <c r="D28" s="399"/>
      <c r="E28" s="399"/>
      <c r="F28" s="399"/>
      <c r="G28" s="399"/>
      <c r="H28" s="3"/>
    </row>
    <row r="29" spans="1:8" ht="12" customHeight="1"/>
    <row r="30" spans="1:8" ht="12" customHeight="1"/>
    <row r="31" spans="1:8" ht="25">
      <c r="A31" s="400" t="s">
        <v>2</v>
      </c>
      <c r="B31" s="400"/>
      <c r="C31" s="400"/>
      <c r="D31" s="400"/>
      <c r="E31" s="400"/>
      <c r="F31" s="400"/>
      <c r="G31" s="400"/>
      <c r="H31" s="4"/>
    </row>
    <row r="32" spans="1:8" ht="12" customHeight="1"/>
    <row r="33" spans="1:8" ht="38">
      <c r="A33" s="398" t="s">
        <v>3</v>
      </c>
      <c r="B33" s="398"/>
      <c r="C33" s="398"/>
      <c r="D33" s="398"/>
      <c r="E33" s="398"/>
      <c r="F33" s="398"/>
      <c r="G33" s="398"/>
      <c r="H33" s="2"/>
    </row>
  </sheetData>
  <sheetProtection selectLockedCells="1" selectUnlockedCells="1"/>
  <mergeCells count="4">
    <mergeCell ref="A26:G26"/>
    <mergeCell ref="A28:G28"/>
    <mergeCell ref="A31:G31"/>
    <mergeCell ref="A33:G33"/>
  </mergeCells>
  <pageMargins left="0.98402777777777772" right="0.98402777777777772" top="0.59027777777777779" bottom="0.59027777777777779" header="0.51180555555555551" footer="0.51180555555555551"/>
  <pageSetup paperSize="9" scale="75" firstPageNumber="0" pageOrder="overThenDown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E67"/>
  <sheetViews>
    <sheetView showGridLines="0" view="pageLayout" topLeftCell="A13" zoomScaleSheetLayoutView="100" workbookViewId="0">
      <selection activeCell="B18" sqref="B18"/>
    </sheetView>
  </sheetViews>
  <sheetFormatPr defaultColWidth="9.58203125" defaultRowHeight="13"/>
  <cols>
    <col min="1" max="1" width="32.58203125" style="1" customWidth="1"/>
    <col min="2" max="2" width="14.83203125" style="1" customWidth="1"/>
    <col min="3" max="4" width="16" style="1" customWidth="1"/>
    <col min="5" max="5" width="35.08203125" style="1" customWidth="1"/>
    <col min="6" max="16384" width="9.58203125" style="1"/>
  </cols>
  <sheetData>
    <row r="1" spans="1:5" ht="24.75" customHeight="1">
      <c r="A1" s="52" t="s">
        <v>4</v>
      </c>
      <c r="E1" s="65" t="s">
        <v>52</v>
      </c>
    </row>
    <row r="2" spans="1:5" ht="19" customHeight="1">
      <c r="E2" s="56"/>
    </row>
    <row r="3" spans="1:5" ht="20.25" customHeight="1">
      <c r="A3" s="26" t="s">
        <v>514</v>
      </c>
      <c r="B3" s="30"/>
      <c r="C3" s="30"/>
      <c r="D3" s="403" t="s">
        <v>515</v>
      </c>
      <c r="E3" s="403"/>
    </row>
    <row r="4" spans="1:5" ht="20.25" customHeight="1">
      <c r="A4" s="30" t="s">
        <v>516</v>
      </c>
      <c r="B4" s="30"/>
      <c r="C4" s="30"/>
      <c r="D4" s="166"/>
      <c r="E4" s="54" t="s">
        <v>517</v>
      </c>
    </row>
    <row r="5" spans="1:5" ht="20.25" customHeight="1">
      <c r="A5" s="28" t="s">
        <v>518</v>
      </c>
      <c r="B5" s="30"/>
      <c r="C5" s="30"/>
      <c r="D5" s="166"/>
      <c r="E5" s="54" t="s">
        <v>519</v>
      </c>
    </row>
    <row r="6" spans="1:5" ht="19" customHeight="1">
      <c r="A6" s="30"/>
      <c r="B6" s="30"/>
      <c r="C6" s="30"/>
      <c r="E6" s="56"/>
    </row>
    <row r="7" spans="1:5" ht="16.5" customHeight="1">
      <c r="A7" s="34" t="s">
        <v>1116</v>
      </c>
      <c r="B7" s="98" t="s">
        <v>1147</v>
      </c>
      <c r="C7" s="98">
        <v>2021</v>
      </c>
      <c r="D7" s="98">
        <v>2020</v>
      </c>
      <c r="E7" s="1" t="s">
        <v>1045</v>
      </c>
    </row>
    <row r="8" spans="1:5" ht="8.15" customHeight="1">
      <c r="A8" s="36"/>
      <c r="E8" s="56"/>
    </row>
    <row r="9" spans="1:5" ht="18" customHeight="1">
      <c r="A9" s="32" t="s">
        <v>521</v>
      </c>
      <c r="E9" s="33" t="s">
        <v>1124</v>
      </c>
    </row>
    <row r="10" spans="1:5" s="30" customFormat="1" ht="18" customHeight="1">
      <c r="A10" s="32" t="s">
        <v>522</v>
      </c>
      <c r="B10" s="375">
        <f>SUM(B11:B11)</f>
        <v>10744.379000000001</v>
      </c>
      <c r="C10" s="375">
        <f>SUM(C11:C11)</f>
        <v>10604.339</v>
      </c>
      <c r="D10" s="375">
        <f>SUM(D11:D11)</f>
        <v>10111.337</v>
      </c>
      <c r="E10" s="33" t="s">
        <v>523</v>
      </c>
    </row>
    <row r="11" spans="1:5" ht="18" customHeight="1">
      <c r="A11" s="34" t="s">
        <v>524</v>
      </c>
      <c r="B11" s="57">
        <v>10744.379000000001</v>
      </c>
      <c r="C11" s="57">
        <v>10604.339</v>
      </c>
      <c r="D11" s="381">
        <v>10111.337</v>
      </c>
      <c r="E11" s="37" t="s">
        <v>525</v>
      </c>
    </row>
    <row r="12" spans="1:5" s="30" customFormat="1" ht="18" customHeight="1">
      <c r="A12" s="30" t="s">
        <v>526</v>
      </c>
      <c r="B12" s="375">
        <f>B13+B14+B15</f>
        <v>1070.232</v>
      </c>
      <c r="C12" s="375">
        <f>C13+C14+C15</f>
        <v>293.79000000000002</v>
      </c>
      <c r="D12" s="375">
        <f>D13+D14+D15</f>
        <v>93.259999999999991</v>
      </c>
      <c r="E12" s="33" t="s">
        <v>527</v>
      </c>
    </row>
    <row r="13" spans="1:5" s="36" customFormat="1" ht="18" customHeight="1">
      <c r="A13" s="34" t="s">
        <v>528</v>
      </c>
      <c r="B13" s="57">
        <v>587.40700000000004</v>
      </c>
      <c r="C13" s="57">
        <v>120.191</v>
      </c>
      <c r="D13" s="381">
        <v>3.9809999999999999</v>
      </c>
      <c r="E13" s="37" t="s">
        <v>529</v>
      </c>
    </row>
    <row r="14" spans="1:5" s="36" customFormat="1" ht="18" customHeight="1">
      <c r="A14" s="1" t="s">
        <v>530</v>
      </c>
      <c r="B14" s="57">
        <v>324.125</v>
      </c>
      <c r="C14" s="57">
        <v>89.918000000000006</v>
      </c>
      <c r="D14" s="381">
        <v>19.834</v>
      </c>
      <c r="E14" s="37" t="s">
        <v>531</v>
      </c>
    </row>
    <row r="15" spans="1:5" s="36" customFormat="1" ht="18" customHeight="1">
      <c r="A15" s="1" t="s">
        <v>532</v>
      </c>
      <c r="B15" s="57">
        <v>158.69999999999999</v>
      </c>
      <c r="C15" s="57">
        <v>83.680999999999997</v>
      </c>
      <c r="D15" s="381">
        <v>69.444999999999993</v>
      </c>
      <c r="E15" s="37" t="s">
        <v>533</v>
      </c>
    </row>
    <row r="16" spans="1:5" s="131" customFormat="1" ht="18" customHeight="1">
      <c r="A16" s="30" t="s">
        <v>534</v>
      </c>
      <c r="B16" s="365">
        <v>6</v>
      </c>
      <c r="C16" s="365">
        <v>3.2</v>
      </c>
      <c r="D16" s="365">
        <v>1.2</v>
      </c>
      <c r="E16" s="33" t="s">
        <v>535</v>
      </c>
    </row>
    <row r="17" spans="1:5" s="131" customFormat="1" ht="18" customHeight="1">
      <c r="A17" s="30" t="s">
        <v>1117</v>
      </c>
      <c r="B17" s="375">
        <f>SUM(B18:B19)</f>
        <v>146294.93400000001</v>
      </c>
      <c r="C17" s="375">
        <f>SUM(C18:C19)</f>
        <v>661970.89999999991</v>
      </c>
      <c r="D17" s="375">
        <f>SUM(D18:D19)</f>
        <v>668751</v>
      </c>
      <c r="E17" s="33" t="s">
        <v>536</v>
      </c>
    </row>
    <row r="18" spans="1:5" s="131" customFormat="1" ht="18" customHeight="1">
      <c r="A18" s="1" t="s">
        <v>537</v>
      </c>
      <c r="B18" s="57">
        <v>124182.79300000001</v>
      </c>
      <c r="C18" s="57">
        <v>313875.09999999998</v>
      </c>
      <c r="D18" s="57">
        <v>397577.8</v>
      </c>
      <c r="E18" s="37" t="s">
        <v>503</v>
      </c>
    </row>
    <row r="19" spans="1:5" s="131" customFormat="1" ht="18" customHeight="1">
      <c r="A19" s="1" t="s">
        <v>538</v>
      </c>
      <c r="B19" s="57">
        <v>22112.141</v>
      </c>
      <c r="C19" s="57">
        <v>348095.8</v>
      </c>
      <c r="D19" s="57">
        <v>271173.2</v>
      </c>
      <c r="E19" s="37" t="s">
        <v>502</v>
      </c>
    </row>
    <row r="20" spans="1:5" ht="18" customHeight="1">
      <c r="A20" s="32" t="s">
        <v>539</v>
      </c>
      <c r="B20" s="57"/>
      <c r="C20" s="57"/>
      <c r="D20" s="57"/>
      <c r="E20" s="33" t="s">
        <v>540</v>
      </c>
    </row>
    <row r="21" spans="1:5" ht="18" customHeight="1">
      <c r="A21" s="34" t="s">
        <v>541</v>
      </c>
      <c r="B21" s="57">
        <v>366.70699999999999</v>
      </c>
      <c r="C21" s="57">
        <v>193.6</v>
      </c>
      <c r="D21" s="57">
        <v>275.39999999999998</v>
      </c>
      <c r="E21" s="37" t="s">
        <v>542</v>
      </c>
    </row>
    <row r="22" spans="1:5" ht="18" customHeight="1">
      <c r="A22" s="34" t="s">
        <v>543</v>
      </c>
      <c r="B22" s="57">
        <v>283.392</v>
      </c>
      <c r="C22" s="57">
        <v>197.2</v>
      </c>
      <c r="D22" s="57">
        <v>191.6</v>
      </c>
      <c r="E22" s="37" t="s">
        <v>544</v>
      </c>
    </row>
    <row r="23" spans="1:5" ht="18" customHeight="1">
      <c r="A23" s="1" t="s">
        <v>75</v>
      </c>
      <c r="B23" s="57">
        <v>13.067</v>
      </c>
      <c r="C23" s="57">
        <v>13.5</v>
      </c>
      <c r="D23" s="57">
        <v>10.9</v>
      </c>
      <c r="E23" s="37" t="s">
        <v>545</v>
      </c>
    </row>
    <row r="24" spans="1:5">
      <c r="B24" s="35"/>
      <c r="E24" s="31"/>
    </row>
    <row r="25" spans="1:5">
      <c r="B25" s="35"/>
      <c r="E25" s="31"/>
    </row>
    <row r="26" spans="1:5">
      <c r="B26" s="35"/>
      <c r="E26" s="31"/>
    </row>
    <row r="28" spans="1:5" ht="19.5" customHeight="1"/>
    <row r="29" spans="1:5" ht="20.25" customHeight="1">
      <c r="A29" s="26" t="s">
        <v>546</v>
      </c>
      <c r="D29" s="403" t="s">
        <v>547</v>
      </c>
      <c r="E29" s="403"/>
    </row>
    <row r="30" spans="1:5" ht="20.25" customHeight="1">
      <c r="A30" s="36" t="s">
        <v>548</v>
      </c>
      <c r="B30" s="167"/>
      <c r="C30" s="167"/>
      <c r="D30" s="168"/>
      <c r="E30" s="169" t="s">
        <v>549</v>
      </c>
    </row>
    <row r="31" spans="1:5" ht="19.5" customHeight="1">
      <c r="A31" s="36" t="s">
        <v>550</v>
      </c>
      <c r="B31" s="167"/>
      <c r="C31" s="167"/>
      <c r="D31" s="167"/>
      <c r="E31" s="169" t="s">
        <v>551</v>
      </c>
    </row>
    <row r="32" spans="1:5" ht="19.5" customHeight="1">
      <c r="A32" s="36"/>
      <c r="B32" s="167"/>
      <c r="C32" s="167"/>
      <c r="D32" s="167"/>
      <c r="E32" s="31"/>
    </row>
    <row r="33" spans="1:5" ht="16.5" customHeight="1">
      <c r="A33" s="170" t="s">
        <v>1118</v>
      </c>
      <c r="B33" s="98">
        <v>2022</v>
      </c>
      <c r="C33" s="98">
        <v>2021</v>
      </c>
      <c r="D33" s="98">
        <v>2020</v>
      </c>
      <c r="E33" s="56" t="s">
        <v>552</v>
      </c>
    </row>
    <row r="34" spans="1:5" ht="8.15" customHeight="1">
      <c r="A34" s="36"/>
      <c r="E34" s="31"/>
    </row>
    <row r="35" spans="1:5" ht="18" customHeight="1">
      <c r="A35" s="1" t="s">
        <v>553</v>
      </c>
      <c r="B35" s="382">
        <v>3782.5419999999999</v>
      </c>
      <c r="C35" s="382">
        <v>3703.223</v>
      </c>
      <c r="D35" s="383">
        <v>3703.2</v>
      </c>
      <c r="E35" s="31" t="s">
        <v>554</v>
      </c>
    </row>
    <row r="36" spans="1:5" ht="18" customHeight="1">
      <c r="A36" s="34" t="s">
        <v>555</v>
      </c>
      <c r="B36" s="382">
        <v>11407.146999999999</v>
      </c>
      <c r="C36" s="382">
        <v>11122.862999999999</v>
      </c>
      <c r="D36" s="383">
        <v>10527.1</v>
      </c>
      <c r="E36" s="31" t="s">
        <v>556</v>
      </c>
    </row>
    <row r="37" spans="1:5" ht="18" customHeight="1">
      <c r="A37" s="34" t="s">
        <v>557</v>
      </c>
      <c r="B37" s="382">
        <v>147</v>
      </c>
      <c r="C37" s="382">
        <v>147</v>
      </c>
      <c r="D37" s="383">
        <v>147</v>
      </c>
      <c r="E37" s="31" t="s">
        <v>558</v>
      </c>
    </row>
    <row r="38" spans="1:5" ht="18" customHeight="1">
      <c r="A38" s="34" t="s">
        <v>559</v>
      </c>
      <c r="B38" s="382">
        <v>13325.920999999998</v>
      </c>
      <c r="C38" s="382">
        <v>13378.473</v>
      </c>
      <c r="D38" s="383">
        <v>13138.6</v>
      </c>
      <c r="E38" s="31" t="s">
        <v>560</v>
      </c>
    </row>
    <row r="39" spans="1:5" ht="18" customHeight="1">
      <c r="A39" s="34" t="s">
        <v>561</v>
      </c>
      <c r="B39" s="382">
        <v>97383</v>
      </c>
      <c r="C39" s="382">
        <v>95567</v>
      </c>
      <c r="D39" s="383">
        <v>94243</v>
      </c>
      <c r="E39" s="31" t="s">
        <v>562</v>
      </c>
    </row>
    <row r="40" spans="1:5">
      <c r="B40" s="57"/>
    </row>
    <row r="41" spans="1:5">
      <c r="E41" s="31"/>
    </row>
    <row r="42" spans="1:5">
      <c r="E42" s="31"/>
    </row>
    <row r="43" spans="1:5">
      <c r="E43" s="31"/>
    </row>
    <row r="44" spans="1:5" ht="14">
      <c r="A44" s="36"/>
      <c r="B44" s="167"/>
      <c r="C44" s="167"/>
      <c r="D44" s="167"/>
      <c r="E44" s="31"/>
    </row>
    <row r="45" spans="1:5" ht="14">
      <c r="A45" s="36"/>
      <c r="B45" s="167"/>
      <c r="C45" s="167"/>
      <c r="D45" s="167"/>
      <c r="E45" s="31"/>
    </row>
    <row r="46" spans="1:5" ht="14">
      <c r="A46" s="36"/>
      <c r="B46" s="167"/>
      <c r="C46" s="167"/>
      <c r="D46" s="167"/>
      <c r="E46" s="31"/>
    </row>
    <row r="47" spans="1:5" ht="14">
      <c r="A47" s="36"/>
      <c r="B47" s="167"/>
      <c r="C47" s="167"/>
      <c r="D47" s="167"/>
      <c r="E47" s="31"/>
    </row>
    <row r="48" spans="1:5" ht="14">
      <c r="A48" s="36"/>
      <c r="B48" s="167"/>
      <c r="C48" s="167"/>
      <c r="D48" s="167"/>
      <c r="E48" s="31"/>
    </row>
    <row r="49" spans="1:5" ht="14">
      <c r="A49" s="36"/>
      <c r="B49" s="167"/>
      <c r="C49" s="167"/>
      <c r="D49" s="167"/>
      <c r="E49" s="31"/>
    </row>
    <row r="50" spans="1:5" ht="14">
      <c r="A50" s="36"/>
      <c r="B50" s="167"/>
      <c r="C50" s="167"/>
      <c r="D50" s="167"/>
      <c r="E50" s="31"/>
    </row>
    <row r="51" spans="1:5" ht="117" customHeight="1">
      <c r="A51" s="36"/>
      <c r="B51" s="167"/>
      <c r="C51" s="167"/>
      <c r="D51" s="167"/>
      <c r="E51" s="31"/>
    </row>
    <row r="52" spans="1:5" ht="94.5" customHeight="1">
      <c r="A52" s="36"/>
      <c r="B52" s="167"/>
      <c r="C52" s="167"/>
      <c r="D52" s="167"/>
      <c r="E52" s="31"/>
    </row>
    <row r="53" spans="1:5" ht="14">
      <c r="A53" s="36"/>
      <c r="B53" s="167"/>
      <c r="C53" s="167"/>
      <c r="D53" s="167"/>
      <c r="E53" s="31"/>
    </row>
    <row r="54" spans="1:5" ht="12.75" customHeight="1">
      <c r="E54" s="31"/>
    </row>
    <row r="56" spans="1:5" ht="12.75" customHeight="1">
      <c r="A56" s="62" t="s">
        <v>563</v>
      </c>
      <c r="E56" s="31" t="s">
        <v>564</v>
      </c>
    </row>
    <row r="57" spans="1:5">
      <c r="A57" s="62" t="s">
        <v>565</v>
      </c>
      <c r="E57" s="31" t="s">
        <v>566</v>
      </c>
    </row>
    <row r="58" spans="1:5" ht="12.75" customHeight="1">
      <c r="A58" s="63" t="s">
        <v>111</v>
      </c>
      <c r="B58" s="74"/>
      <c r="C58" s="56"/>
      <c r="D58" s="56"/>
      <c r="E58" s="31" t="s">
        <v>112</v>
      </c>
    </row>
    <row r="59" spans="1:5" ht="12.75" customHeight="1"/>
    <row r="60" spans="1:5" ht="12.75" customHeight="1"/>
    <row r="61" spans="1:5" ht="12.75" customHeight="1">
      <c r="A61" s="1" t="s">
        <v>567</v>
      </c>
    </row>
    <row r="62" spans="1:5" ht="12.75" customHeight="1"/>
    <row r="63" spans="1:5" ht="12.75" customHeight="1"/>
    <row r="64" spans="1:5" ht="12.75" customHeight="1"/>
    <row r="65" ht="13.5" customHeight="1"/>
    <row r="66" ht="13.5" customHeight="1"/>
    <row r="67" ht="13.5" customHeight="1"/>
  </sheetData>
  <sheetProtection selectLockedCells="1" selectUnlockedCells="1"/>
  <mergeCells count="2">
    <mergeCell ref="D3:E3"/>
    <mergeCell ref="D29:E29"/>
  </mergeCells>
  <phoneticPr fontId="67" type="noConversion"/>
  <pageMargins left="0.78749999999999998" right="0.62708333333333333" top="0.79479166666666667" bottom="0.59027777777777779" header="0.51180555555555551" footer="0.51180555555555551"/>
  <pageSetup paperSize="9" scale="70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G60"/>
  <sheetViews>
    <sheetView showGridLines="0" view="pageLayout" topLeftCell="A22" workbookViewId="0">
      <selection activeCell="B18" sqref="B18"/>
    </sheetView>
  </sheetViews>
  <sheetFormatPr defaultColWidth="9.58203125" defaultRowHeight="13"/>
  <cols>
    <col min="1" max="1" width="32.83203125" style="5" customWidth="1"/>
    <col min="2" max="4" width="13.5" style="5" customWidth="1"/>
    <col min="5" max="5" width="26.5" style="5" customWidth="1"/>
    <col min="6" max="6" width="14.5" style="5" customWidth="1"/>
    <col min="7" max="7" width="15.58203125" style="5" customWidth="1"/>
    <col min="8" max="16384" width="9.58203125" style="5"/>
  </cols>
  <sheetData>
    <row r="1" spans="1:6" ht="24.75" customHeight="1">
      <c r="A1" s="6" t="s">
        <v>4</v>
      </c>
      <c r="E1" s="407" t="s">
        <v>52</v>
      </c>
      <c r="F1" s="407"/>
    </row>
    <row r="2" spans="1:6" ht="19" customHeight="1"/>
    <row r="3" spans="1:6" ht="20.25" customHeight="1">
      <c r="A3" s="9" t="s">
        <v>568</v>
      </c>
      <c r="B3" s="17"/>
      <c r="C3" s="17"/>
      <c r="D3" s="17"/>
      <c r="E3" s="406" t="s">
        <v>569</v>
      </c>
      <c r="F3" s="406"/>
    </row>
    <row r="4" spans="1:6" ht="19" customHeight="1">
      <c r="A4" s="9"/>
      <c r="B4" s="17"/>
      <c r="C4" s="17"/>
      <c r="D4" s="17"/>
      <c r="E4" s="171"/>
    </row>
    <row r="5" spans="1:6" ht="19" customHeight="1">
      <c r="A5" s="9"/>
      <c r="B5" s="44" t="s">
        <v>567</v>
      </c>
      <c r="C5" s="17"/>
      <c r="D5" s="17"/>
      <c r="E5" s="171"/>
    </row>
    <row r="6" spans="1:6" s="75" customFormat="1" ht="19.5" customHeight="1">
      <c r="A6" s="11" t="s">
        <v>1103</v>
      </c>
      <c r="B6" s="172" t="s">
        <v>1147</v>
      </c>
      <c r="C6" s="13" t="s">
        <v>1150</v>
      </c>
      <c r="D6" s="172">
        <v>2020</v>
      </c>
      <c r="F6" s="47" t="s">
        <v>570</v>
      </c>
    </row>
    <row r="7" spans="1:6" ht="8.15" customHeight="1">
      <c r="A7" s="11"/>
      <c r="F7" s="8"/>
    </row>
    <row r="8" spans="1:6" ht="16.5" customHeight="1">
      <c r="A8" s="5" t="s">
        <v>571</v>
      </c>
      <c r="B8" s="18">
        <v>77</v>
      </c>
      <c r="C8" s="18">
        <v>110</v>
      </c>
      <c r="D8" s="18">
        <v>98</v>
      </c>
      <c r="F8" s="14" t="s">
        <v>572</v>
      </c>
    </row>
    <row r="9" spans="1:6" ht="16.5" customHeight="1">
      <c r="A9" s="11" t="s">
        <v>573</v>
      </c>
      <c r="B9" s="188" t="s">
        <v>1159</v>
      </c>
      <c r="C9" s="18">
        <v>230</v>
      </c>
      <c r="D9" s="18">
        <v>141</v>
      </c>
      <c r="F9" s="19" t="s">
        <v>574</v>
      </c>
    </row>
    <row r="10" spans="1:6" ht="16.5" customHeight="1">
      <c r="A10" s="11" t="s">
        <v>575</v>
      </c>
      <c r="B10" s="18">
        <v>225</v>
      </c>
      <c r="C10" s="18">
        <v>772</v>
      </c>
      <c r="D10" s="18">
        <v>767</v>
      </c>
      <c r="F10" s="14" t="s">
        <v>1104</v>
      </c>
    </row>
    <row r="11" spans="1:6">
      <c r="A11" s="5" t="s">
        <v>576</v>
      </c>
      <c r="B11" s="18">
        <v>148</v>
      </c>
      <c r="C11" s="18">
        <v>662</v>
      </c>
      <c r="D11" s="18">
        <v>669</v>
      </c>
      <c r="F11" s="8" t="s">
        <v>1145</v>
      </c>
    </row>
    <row r="12" spans="1:6">
      <c r="A12" s="5" t="s">
        <v>577</v>
      </c>
      <c r="B12" s="18">
        <v>77</v>
      </c>
      <c r="C12" s="18">
        <v>110</v>
      </c>
      <c r="D12" s="18">
        <v>98</v>
      </c>
      <c r="F12" s="5" t="s">
        <v>1146</v>
      </c>
    </row>
    <row r="13" spans="1:6">
      <c r="A13" s="5" t="s">
        <v>578</v>
      </c>
      <c r="B13" s="188" t="s">
        <v>1159</v>
      </c>
      <c r="C13" s="173">
        <v>433</v>
      </c>
      <c r="D13" s="173">
        <v>532</v>
      </c>
      <c r="F13" s="5" t="s">
        <v>1137</v>
      </c>
    </row>
    <row r="14" spans="1:6">
      <c r="B14" s="173"/>
      <c r="C14" s="173"/>
      <c r="D14" s="173"/>
    </row>
    <row r="15" spans="1:6">
      <c r="B15" s="173"/>
      <c r="C15" s="173"/>
      <c r="D15" s="173"/>
    </row>
    <row r="16" spans="1:6">
      <c r="B16" s="173"/>
      <c r="C16" s="173"/>
      <c r="D16" s="173"/>
    </row>
    <row r="18" spans="1:7" ht="20.25" customHeight="1">
      <c r="A18" s="9" t="s">
        <v>579</v>
      </c>
      <c r="B18" s="17"/>
      <c r="C18" s="17"/>
      <c r="D18" s="17"/>
      <c r="E18" s="406" t="s">
        <v>580</v>
      </c>
      <c r="F18" s="406"/>
    </row>
    <row r="19" spans="1:7" ht="19" customHeight="1">
      <c r="A19" s="9"/>
      <c r="B19" s="17"/>
      <c r="C19" s="17"/>
      <c r="D19" s="17"/>
      <c r="E19" s="174"/>
    </row>
    <row r="20" spans="1:7" ht="19" customHeight="1">
      <c r="A20" s="175"/>
      <c r="B20" s="172"/>
      <c r="C20" s="13"/>
      <c r="D20" s="13"/>
      <c r="E20" s="176"/>
    </row>
    <row r="21" spans="1:7" ht="16.5" customHeight="1">
      <c r="A21" s="11"/>
      <c r="B21" s="11"/>
      <c r="C21" s="11"/>
      <c r="D21" s="11"/>
      <c r="E21" s="11"/>
      <c r="F21" s="11"/>
    </row>
    <row r="22" spans="1:7" ht="21" customHeight="1">
      <c r="G22" s="149"/>
    </row>
    <row r="23" spans="1:7" ht="21" customHeight="1">
      <c r="A23" s="11"/>
      <c r="B23" s="404" t="s">
        <v>581</v>
      </c>
      <c r="C23" s="404"/>
      <c r="D23" s="404" t="s">
        <v>582</v>
      </c>
      <c r="E23" s="404"/>
      <c r="F23" s="11"/>
      <c r="G23" s="178"/>
    </row>
    <row r="24" spans="1:7" ht="21" customHeight="1">
      <c r="A24" s="11"/>
      <c r="B24" s="404" t="s">
        <v>583</v>
      </c>
      <c r="C24" s="404"/>
      <c r="D24" s="404" t="s">
        <v>584</v>
      </c>
      <c r="E24" s="404"/>
      <c r="F24" s="11"/>
      <c r="G24" s="178"/>
    </row>
    <row r="25" spans="1:7" ht="21" customHeight="1">
      <c r="A25" s="177" t="s">
        <v>585</v>
      </c>
      <c r="B25" s="405">
        <v>2022</v>
      </c>
      <c r="C25" s="405"/>
      <c r="D25" s="405">
        <v>2022</v>
      </c>
      <c r="E25" s="405"/>
      <c r="F25" s="16" t="s">
        <v>586</v>
      </c>
      <c r="G25" s="178"/>
    </row>
    <row r="26" spans="1:7" ht="21" customHeight="1">
      <c r="A26" s="17"/>
      <c r="B26" s="179" t="s">
        <v>587</v>
      </c>
      <c r="C26" s="180" t="s">
        <v>588</v>
      </c>
      <c r="D26" s="171" t="s">
        <v>587</v>
      </c>
      <c r="E26" s="180" t="s">
        <v>588</v>
      </c>
      <c r="F26" s="8"/>
      <c r="G26" s="178"/>
    </row>
    <row r="27" spans="1:7" ht="21" customHeight="1">
      <c r="A27" s="11"/>
      <c r="B27" s="180"/>
      <c r="C27" s="180"/>
      <c r="D27" s="11"/>
      <c r="E27" s="11"/>
      <c r="F27" s="8"/>
    </row>
    <row r="28" spans="1:7" s="17" customFormat="1" ht="18" customHeight="1">
      <c r="A28" s="11" t="s">
        <v>589</v>
      </c>
      <c r="B28" s="181">
        <v>172.9</v>
      </c>
      <c r="C28" s="181">
        <v>13.976596274416606</v>
      </c>
      <c r="D28" s="182" t="s">
        <v>172</v>
      </c>
      <c r="E28" s="181" t="s">
        <v>172</v>
      </c>
      <c r="F28" s="37" t="s">
        <v>134</v>
      </c>
    </row>
    <row r="29" spans="1:7" ht="18" customHeight="1">
      <c r="A29" s="11" t="s">
        <v>590</v>
      </c>
      <c r="B29" s="181">
        <v>35.33</v>
      </c>
      <c r="C29" s="181">
        <v>14.967928892805393</v>
      </c>
      <c r="D29" s="182">
        <v>19.387999999999998</v>
      </c>
      <c r="E29" s="181">
        <v>8.7307274274980298</v>
      </c>
      <c r="F29" s="37" t="s">
        <v>142</v>
      </c>
    </row>
    <row r="30" spans="1:7" s="17" customFormat="1" ht="18" customHeight="1">
      <c r="A30" s="5" t="s">
        <v>591</v>
      </c>
      <c r="B30" s="181">
        <v>24.111000000000001</v>
      </c>
      <c r="C30" s="181">
        <v>16.941518700946467</v>
      </c>
      <c r="D30" s="182">
        <v>23.849</v>
      </c>
      <c r="E30" s="181">
        <v>16.976189628785988</v>
      </c>
      <c r="F30" s="37" t="s">
        <v>154</v>
      </c>
    </row>
    <row r="31" spans="1:7" ht="18" customHeight="1">
      <c r="A31" s="11" t="s">
        <v>592</v>
      </c>
      <c r="B31" s="181">
        <v>199.881</v>
      </c>
      <c r="C31" s="181">
        <v>7.5188968327351002</v>
      </c>
      <c r="D31" s="182" t="s">
        <v>172</v>
      </c>
      <c r="E31" s="181" t="s">
        <v>172</v>
      </c>
      <c r="F31" s="37" t="s">
        <v>128</v>
      </c>
    </row>
    <row r="32" spans="1:7" s="17" customFormat="1" ht="18" customHeight="1">
      <c r="A32" s="11" t="s">
        <v>593</v>
      </c>
      <c r="B32" s="181">
        <v>82.632000000000005</v>
      </c>
      <c r="C32" s="181">
        <v>12.366949629434513</v>
      </c>
      <c r="D32" s="182" t="s">
        <v>172</v>
      </c>
      <c r="E32" s="181" t="s">
        <v>172</v>
      </c>
      <c r="F32" s="37" t="s">
        <v>160</v>
      </c>
    </row>
    <row r="33" spans="1:6" ht="18" customHeight="1">
      <c r="A33" s="11" t="s">
        <v>594</v>
      </c>
      <c r="B33" s="181">
        <v>8.6</v>
      </c>
      <c r="C33" s="181">
        <v>60.414471373375477</v>
      </c>
      <c r="D33" s="182">
        <v>3.5129999999999999</v>
      </c>
      <c r="E33" s="181">
        <v>36.677803299227399</v>
      </c>
      <c r="F33" s="37" t="s">
        <v>162</v>
      </c>
    </row>
    <row r="34" spans="1:6" ht="18" customHeight="1">
      <c r="A34" s="5" t="s">
        <v>595</v>
      </c>
      <c r="B34" s="181">
        <v>6.04</v>
      </c>
      <c r="C34" s="181">
        <v>11.273283810519242</v>
      </c>
      <c r="D34" s="182">
        <v>6.2700000000000005</v>
      </c>
      <c r="E34" s="181">
        <v>11.734980348119036</v>
      </c>
      <c r="F34" s="37" t="s">
        <v>148</v>
      </c>
    </row>
    <row r="35" spans="1:6" s="17" customFormat="1" ht="18" customHeight="1">
      <c r="A35" s="11" t="s">
        <v>596</v>
      </c>
      <c r="B35" s="181">
        <v>75.299000000000007</v>
      </c>
      <c r="C35" s="181">
        <v>17.741331253666708</v>
      </c>
      <c r="D35" s="182">
        <v>60.557000000000002</v>
      </c>
      <c r="E35" s="181">
        <v>14.133344536010775</v>
      </c>
      <c r="F35" s="37" t="s">
        <v>150</v>
      </c>
    </row>
    <row r="36" spans="1:6" ht="18" customHeight="1">
      <c r="A36" s="11" t="s">
        <v>597</v>
      </c>
      <c r="B36" s="181">
        <v>454.21</v>
      </c>
      <c r="C36" s="181">
        <v>67.504384270130487</v>
      </c>
      <c r="D36" s="182">
        <v>368.08299999999997</v>
      </c>
      <c r="E36" s="181">
        <v>70.802893030950045</v>
      </c>
      <c r="F36" s="37" t="s">
        <v>156</v>
      </c>
    </row>
    <row r="37" spans="1:6" s="17" customFormat="1" ht="18" customHeight="1">
      <c r="A37" s="11" t="s">
        <v>598</v>
      </c>
      <c r="B37" s="181">
        <v>2079.14</v>
      </c>
      <c r="C37" s="181">
        <v>56.013879946010462</v>
      </c>
      <c r="D37" s="182">
        <v>818.33999999999992</v>
      </c>
      <c r="E37" s="181">
        <v>34.286403798930522</v>
      </c>
      <c r="F37" s="37" t="s">
        <v>130</v>
      </c>
    </row>
    <row r="38" spans="1:6" ht="18" customHeight="1">
      <c r="A38" s="5" t="s">
        <v>599</v>
      </c>
      <c r="B38" s="181">
        <v>55.811</v>
      </c>
      <c r="C38" s="181">
        <v>25.280041309773477</v>
      </c>
      <c r="D38" s="182">
        <v>60.981000000000002</v>
      </c>
      <c r="E38" s="181">
        <v>29.258989146810734</v>
      </c>
      <c r="F38" s="37" t="s">
        <v>140</v>
      </c>
    </row>
    <row r="39" spans="1:6" ht="18" customHeight="1">
      <c r="A39" s="11" t="s">
        <v>600</v>
      </c>
      <c r="B39" s="181">
        <v>56.103999999999999</v>
      </c>
      <c r="C39" s="181">
        <v>84.242770053154743</v>
      </c>
      <c r="D39" s="182">
        <v>22.015999999999995</v>
      </c>
      <c r="E39" s="181">
        <v>62.659380692167566</v>
      </c>
      <c r="F39" s="37" t="s">
        <v>132</v>
      </c>
    </row>
    <row r="40" spans="1:6" ht="18" customHeight="1">
      <c r="A40" s="11" t="s">
        <v>601</v>
      </c>
      <c r="B40" s="181">
        <v>508.60399999999998</v>
      </c>
      <c r="C40" s="181">
        <v>45.026736074223592</v>
      </c>
      <c r="D40" s="182">
        <v>98.808999999999997</v>
      </c>
      <c r="E40" s="181">
        <v>10.402666545944962</v>
      </c>
      <c r="F40" s="37" t="s">
        <v>144</v>
      </c>
    </row>
    <row r="41" spans="1:6" ht="18" customHeight="1">
      <c r="A41" s="11" t="s">
        <v>602</v>
      </c>
      <c r="B41" s="181">
        <v>43.066000000000003</v>
      </c>
      <c r="C41" s="181">
        <v>17.980126920507683</v>
      </c>
      <c r="D41" s="182">
        <v>68.712000000000003</v>
      </c>
      <c r="E41" s="181">
        <v>28.687015443193349</v>
      </c>
      <c r="F41" s="37" t="s">
        <v>152</v>
      </c>
    </row>
    <row r="42" spans="1:6" ht="18" customHeight="1">
      <c r="B42" s="181"/>
      <c r="C42" s="181"/>
      <c r="D42" s="182"/>
      <c r="E42" s="181"/>
      <c r="F42" s="8"/>
    </row>
    <row r="43" spans="1:6" ht="18" customHeight="1">
      <c r="A43" s="15" t="s">
        <v>603</v>
      </c>
      <c r="B43" s="183">
        <v>3801.7279999999996</v>
      </c>
      <c r="C43" s="183">
        <v>33.129505198706724</v>
      </c>
      <c r="D43" s="184">
        <v>1550.518</v>
      </c>
      <c r="E43" s="183">
        <v>17.150225758309681</v>
      </c>
      <c r="F43" s="171" t="s">
        <v>604</v>
      </c>
    </row>
    <row r="44" spans="1:6" ht="12.75" customHeight="1">
      <c r="B44" s="18"/>
      <c r="C44" s="18"/>
      <c r="D44" s="18"/>
      <c r="E44" s="8"/>
      <c r="F44" s="11"/>
    </row>
    <row r="45" spans="1:6" ht="12.75" customHeight="1">
      <c r="B45" s="18"/>
      <c r="C45" s="18"/>
      <c r="D45" s="18"/>
      <c r="E45" s="8"/>
    </row>
    <row r="46" spans="1:6" ht="12.75" customHeight="1">
      <c r="B46" s="18"/>
      <c r="C46" s="18"/>
      <c r="D46" s="18"/>
      <c r="E46" s="8"/>
    </row>
    <row r="47" spans="1:6" ht="12.75" customHeight="1">
      <c r="B47" s="18"/>
      <c r="C47" s="18"/>
      <c r="D47" s="18"/>
      <c r="E47" s="8"/>
    </row>
    <row r="48" spans="1:6" ht="12.75" customHeight="1">
      <c r="B48" s="18"/>
      <c r="C48" s="18"/>
      <c r="D48" s="18"/>
      <c r="E48" s="8"/>
    </row>
    <row r="49" spans="1:6" ht="12.75" customHeight="1">
      <c r="B49" s="18"/>
      <c r="C49" s="18"/>
      <c r="D49" s="18"/>
      <c r="E49" s="8"/>
    </row>
    <row r="50" spans="1:6" ht="12.75" customHeight="1">
      <c r="B50" s="18"/>
      <c r="C50" s="18"/>
      <c r="D50" s="18"/>
      <c r="E50" s="8"/>
    </row>
    <row r="51" spans="1:6" ht="12.75" customHeight="1">
      <c r="B51" s="18"/>
      <c r="C51" s="18"/>
      <c r="D51" s="18"/>
      <c r="E51" s="8"/>
    </row>
    <row r="52" spans="1:6" ht="167.25" customHeight="1"/>
    <row r="55" spans="1:6" ht="12.75" customHeight="1">
      <c r="F55" s="331"/>
    </row>
    <row r="56" spans="1:6" ht="12.75" customHeight="1"/>
    <row r="57" spans="1:6" ht="12.75" customHeight="1">
      <c r="A57" s="48" t="s">
        <v>1166</v>
      </c>
      <c r="B57" s="49"/>
      <c r="C57" s="49"/>
      <c r="D57" s="49"/>
      <c r="F57" s="50" t="s">
        <v>1165</v>
      </c>
    </row>
    <row r="58" spans="1:6" ht="12.75" customHeight="1">
      <c r="A58" s="46" t="s">
        <v>605</v>
      </c>
      <c r="F58" s="8" t="s">
        <v>1171</v>
      </c>
    </row>
    <row r="59" spans="1:6" ht="12.75" customHeight="1">
      <c r="A59" s="46" t="s">
        <v>1144</v>
      </c>
      <c r="F59" s="47" t="s">
        <v>1172</v>
      </c>
    </row>
    <row r="60" spans="1:6" ht="12.75" customHeight="1">
      <c r="A60" s="185"/>
      <c r="F60" s="47"/>
    </row>
  </sheetData>
  <sheetProtection selectLockedCells="1" selectUnlockedCells="1"/>
  <mergeCells count="9">
    <mergeCell ref="B23:C23"/>
    <mergeCell ref="B25:C25"/>
    <mergeCell ref="D25:E25"/>
    <mergeCell ref="E18:F18"/>
    <mergeCell ref="E1:F1"/>
    <mergeCell ref="E3:F3"/>
    <mergeCell ref="B24:C24"/>
    <mergeCell ref="D24:E24"/>
    <mergeCell ref="D23:E23"/>
  </mergeCells>
  <phoneticPr fontId="67" type="noConversion"/>
  <pageMargins left="0.7" right="0.7" top="0.75" bottom="0.75" header="0.51180555555555551" footer="0.51180555555555551"/>
  <pageSetup paperSize="9" scale="70" firstPageNumber="0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F58"/>
  <sheetViews>
    <sheetView showGridLines="0" view="pageLayout" workbookViewId="0">
      <selection activeCell="B18" sqref="B18"/>
    </sheetView>
  </sheetViews>
  <sheetFormatPr defaultColWidth="9" defaultRowHeight="13"/>
  <cols>
    <col min="1" max="1" width="34.83203125" style="5" customWidth="1"/>
    <col min="2" max="4" width="12.33203125" style="8" customWidth="1"/>
    <col min="5" max="5" width="38.08203125" style="5" customWidth="1"/>
    <col min="6" max="16384" width="9" style="5"/>
  </cols>
  <sheetData>
    <row r="1" spans="1:6" ht="24.75" customHeight="1">
      <c r="A1" s="6" t="s">
        <v>4</v>
      </c>
      <c r="E1" s="141" t="s">
        <v>52</v>
      </c>
    </row>
    <row r="2" spans="1:6" ht="19" customHeight="1"/>
    <row r="3" spans="1:6" ht="20.25" customHeight="1">
      <c r="B3" s="171"/>
    </row>
    <row r="4" spans="1:6" ht="19" customHeight="1">
      <c r="A4" s="9" t="s">
        <v>606</v>
      </c>
      <c r="B4" s="171"/>
      <c r="E4" s="10" t="s">
        <v>1119</v>
      </c>
    </row>
    <row r="5" spans="1:6" ht="13.5" customHeight="1">
      <c r="A5" s="17"/>
      <c r="B5" s="171"/>
      <c r="E5" s="10"/>
    </row>
    <row r="6" spans="1:6" ht="17.149999999999999" customHeight="1">
      <c r="A6" s="143"/>
      <c r="B6" s="347" t="s">
        <v>1147</v>
      </c>
      <c r="C6" s="347">
        <v>2021</v>
      </c>
      <c r="D6" s="149">
        <v>2020</v>
      </c>
      <c r="E6" s="8"/>
    </row>
    <row r="7" spans="1:6" ht="13.5" customHeight="1">
      <c r="A7" s="15" t="s">
        <v>607</v>
      </c>
      <c r="E7" s="171" t="s">
        <v>451</v>
      </c>
    </row>
    <row r="8" spans="1:6" ht="8.15" customHeight="1">
      <c r="A8" s="15"/>
      <c r="E8" s="8"/>
    </row>
    <row r="9" spans="1:6" ht="14.15" customHeight="1">
      <c r="A9" s="15" t="s">
        <v>608</v>
      </c>
      <c r="E9" s="16" t="s">
        <v>609</v>
      </c>
    </row>
    <row r="10" spans="1:6" ht="14.15" customHeight="1">
      <c r="A10" s="11" t="s">
        <v>610</v>
      </c>
      <c r="B10" s="182">
        <v>15181.3</v>
      </c>
      <c r="C10" s="182">
        <v>14990.1</v>
      </c>
      <c r="D10" s="182">
        <v>15199.4</v>
      </c>
      <c r="E10" s="19" t="s">
        <v>611</v>
      </c>
    </row>
    <row r="11" spans="1:6" ht="14.15" customHeight="1">
      <c r="A11" s="11" t="s">
        <v>612</v>
      </c>
      <c r="B11" s="182">
        <v>9696.7999999999993</v>
      </c>
      <c r="C11" s="182">
        <v>9129.1</v>
      </c>
      <c r="D11" s="182">
        <v>8381.1</v>
      </c>
      <c r="E11" s="19" t="s">
        <v>1003</v>
      </c>
    </row>
    <row r="12" spans="1:6" ht="14.15" customHeight="1">
      <c r="A12" s="11" t="s">
        <v>613</v>
      </c>
      <c r="B12" s="182">
        <v>109.1</v>
      </c>
      <c r="C12" s="182">
        <v>1907.5</v>
      </c>
      <c r="D12" s="182">
        <v>1483</v>
      </c>
      <c r="E12" s="19" t="s">
        <v>614</v>
      </c>
    </row>
    <row r="13" spans="1:6" ht="14.15" customHeight="1">
      <c r="A13" s="11"/>
      <c r="B13" s="182"/>
      <c r="C13" s="182"/>
      <c r="D13" s="182"/>
      <c r="E13" s="19"/>
    </row>
    <row r="14" spans="1:6" ht="14.15" customHeight="1">
      <c r="A14" s="15" t="s">
        <v>615</v>
      </c>
      <c r="B14" s="182"/>
      <c r="C14" s="182"/>
      <c r="D14" s="182"/>
      <c r="E14" s="16" t="s">
        <v>616</v>
      </c>
    </row>
    <row r="15" spans="1:6" ht="14.15" customHeight="1">
      <c r="A15" s="11" t="s">
        <v>617</v>
      </c>
      <c r="B15" s="182">
        <v>1271.5</v>
      </c>
      <c r="C15" s="182">
        <v>1213.0999999999999</v>
      </c>
      <c r="D15" s="182">
        <v>1218.7</v>
      </c>
      <c r="E15" s="19" t="s">
        <v>618</v>
      </c>
    </row>
    <row r="16" spans="1:6" ht="14.15" customHeight="1">
      <c r="A16" s="11" t="s">
        <v>619</v>
      </c>
      <c r="B16" s="182">
        <v>2719.2</v>
      </c>
      <c r="C16" s="182">
        <v>2643.8</v>
      </c>
      <c r="D16" s="182">
        <v>2512.6</v>
      </c>
      <c r="E16" s="19" t="s">
        <v>620</v>
      </c>
      <c r="F16" s="186"/>
    </row>
    <row r="17" spans="1:6" ht="14.15" customHeight="1">
      <c r="E17" s="104" t="s">
        <v>1194</v>
      </c>
      <c r="F17" s="186"/>
    </row>
    <row r="18" spans="1:6" ht="14.15" customHeight="1">
      <c r="A18" s="11" t="s">
        <v>1086</v>
      </c>
      <c r="B18" s="182">
        <v>522</v>
      </c>
      <c r="C18" s="182">
        <v>560.6</v>
      </c>
      <c r="D18" s="182">
        <v>193.3</v>
      </c>
      <c r="E18" s="19" t="s">
        <v>1087</v>
      </c>
      <c r="F18" s="186"/>
    </row>
    <row r="19" spans="1:6" ht="14.15" customHeight="1">
      <c r="A19" s="11" t="s">
        <v>1153</v>
      </c>
      <c r="B19" s="182">
        <v>205.6</v>
      </c>
      <c r="C19" s="182" t="s">
        <v>172</v>
      </c>
      <c r="D19" s="182" t="s">
        <v>172</v>
      </c>
      <c r="E19" s="19" t="s">
        <v>1154</v>
      </c>
      <c r="F19" s="186"/>
    </row>
    <row r="20" spans="1:6" ht="14.15" customHeight="1">
      <c r="A20" s="11"/>
      <c r="B20" s="182"/>
      <c r="C20" s="182"/>
      <c r="D20" s="182"/>
      <c r="E20" s="19"/>
      <c r="F20" s="186"/>
    </row>
    <row r="21" spans="1:6" ht="14.15" customHeight="1">
      <c r="A21" s="15" t="s">
        <v>621</v>
      </c>
      <c r="B21" s="182"/>
      <c r="C21" s="182"/>
      <c r="D21" s="182"/>
      <c r="E21" s="82" t="s">
        <v>622</v>
      </c>
      <c r="F21" s="187"/>
    </row>
    <row r="22" spans="1:6" ht="14.15" customHeight="1">
      <c r="A22" s="11" t="s">
        <v>623</v>
      </c>
      <c r="B22" s="182">
        <v>1230.2</v>
      </c>
      <c r="C22" s="182">
        <v>1667.1</v>
      </c>
      <c r="D22" s="182">
        <v>1518.5</v>
      </c>
      <c r="E22" s="5" t="s">
        <v>624</v>
      </c>
      <c r="F22" s="186"/>
    </row>
    <row r="23" spans="1:6" ht="14.15" customHeight="1">
      <c r="A23" s="15"/>
      <c r="D23" s="182"/>
      <c r="E23" s="19"/>
      <c r="F23" s="187"/>
    </row>
    <row r="24" spans="1:6" ht="14.15" customHeight="1">
      <c r="A24" s="15" t="s">
        <v>625</v>
      </c>
      <c r="B24" s="184">
        <f>SUM(B10:B22)</f>
        <v>30935.699999999997</v>
      </c>
      <c r="C24" s="184">
        <f>SUM(C10:C22)</f>
        <v>32111.299999999996</v>
      </c>
      <c r="D24" s="184">
        <f>SUM(D10:D22)</f>
        <v>30506.6</v>
      </c>
      <c r="E24" s="82" t="s">
        <v>447</v>
      </c>
      <c r="F24" s="186"/>
    </row>
    <row r="25" spans="1:6" ht="14.15" customHeight="1">
      <c r="A25" s="15"/>
      <c r="D25" s="188"/>
      <c r="E25" s="16"/>
      <c r="F25" s="186"/>
    </row>
    <row r="26" spans="1:6" ht="14.15" customHeight="1">
      <c r="A26" s="11"/>
      <c r="B26" s="375"/>
      <c r="C26" s="375"/>
      <c r="D26" s="384"/>
      <c r="E26" s="19"/>
      <c r="F26" s="186"/>
    </row>
    <row r="27" spans="1:6" ht="14.15" customHeight="1">
      <c r="A27" s="11"/>
      <c r="B27" s="57"/>
      <c r="C27" s="57"/>
      <c r="D27" s="381"/>
      <c r="E27" s="19"/>
      <c r="F27" s="186"/>
    </row>
    <row r="28" spans="1:6" ht="14.15" customHeight="1">
      <c r="A28" s="11"/>
      <c r="D28" s="188"/>
      <c r="E28" s="19"/>
    </row>
    <row r="29" spans="1:6" ht="14.15" customHeight="1">
      <c r="A29" s="15"/>
      <c r="E29" s="16"/>
    </row>
    <row r="30" spans="1:6" ht="14.15" customHeight="1">
      <c r="A30" s="11"/>
      <c r="D30" s="188"/>
      <c r="E30" s="31"/>
    </row>
    <row r="31" spans="1:6" ht="14.15" customHeight="1">
      <c r="A31" s="11"/>
      <c r="D31" s="188"/>
      <c r="E31" s="19"/>
    </row>
    <row r="32" spans="1:6" ht="14.15" customHeight="1">
      <c r="A32" s="11"/>
      <c r="D32" s="188"/>
      <c r="E32" s="19"/>
    </row>
    <row r="33" spans="1:6" ht="15" customHeight="1">
      <c r="A33" s="11"/>
      <c r="B33" s="188"/>
      <c r="C33" s="188"/>
      <c r="D33" s="189"/>
      <c r="E33" s="19"/>
    </row>
    <row r="34" spans="1:6" ht="15" customHeight="1">
      <c r="A34" s="185"/>
      <c r="B34" s="189"/>
      <c r="D34" s="189"/>
      <c r="E34" s="190"/>
    </row>
    <row r="35" spans="1:6" ht="20.25" customHeight="1">
      <c r="A35" s="9" t="s">
        <v>626</v>
      </c>
      <c r="B35" s="191"/>
      <c r="C35" s="5"/>
      <c r="D35" s="406" t="s">
        <v>627</v>
      </c>
      <c r="E35" s="406"/>
    </row>
    <row r="36" spans="1:6" ht="4.5" hidden="1" customHeight="1">
      <c r="A36" s="9"/>
      <c r="B36" s="5"/>
      <c r="C36" s="5"/>
      <c r="D36" s="5"/>
    </row>
    <row r="37" spans="1:6" ht="15" customHeight="1">
      <c r="A37" s="9" t="s">
        <v>628</v>
      </c>
      <c r="B37" s="191"/>
      <c r="C37" s="191"/>
      <c r="D37" s="5"/>
      <c r="E37" s="406" t="s">
        <v>629</v>
      </c>
      <c r="F37" s="406"/>
    </row>
    <row r="38" spans="1:6" ht="15" customHeight="1"/>
    <row r="39" spans="1:6" ht="15" customHeight="1">
      <c r="A39" s="11" t="s">
        <v>520</v>
      </c>
      <c r="B39" s="148" t="s">
        <v>1147</v>
      </c>
      <c r="C39" s="148" t="s">
        <v>1094</v>
      </c>
      <c r="D39" s="148" t="s">
        <v>1097</v>
      </c>
      <c r="E39" s="19" t="s">
        <v>630</v>
      </c>
    </row>
    <row r="40" spans="1:6" ht="15" customHeight="1">
      <c r="A40" s="143"/>
      <c r="E40" s="19"/>
    </row>
    <row r="41" spans="1:6" ht="15" customHeight="1">
      <c r="A41" s="11" t="s">
        <v>631</v>
      </c>
      <c r="B41" s="188">
        <v>678</v>
      </c>
      <c r="C41" s="188">
        <v>702</v>
      </c>
      <c r="D41" s="188">
        <v>599</v>
      </c>
      <c r="E41" s="19" t="s">
        <v>632</v>
      </c>
    </row>
    <row r="42" spans="1:6" ht="15" customHeight="1">
      <c r="A42" s="11" t="s">
        <v>633</v>
      </c>
      <c r="B42" s="188">
        <v>7462</v>
      </c>
      <c r="C42" s="188">
        <v>6926</v>
      </c>
      <c r="D42" s="188">
        <v>6219</v>
      </c>
      <c r="E42" s="19" t="s">
        <v>634</v>
      </c>
    </row>
    <row r="43" spans="1:6" ht="15" customHeight="1">
      <c r="A43" s="11" t="s">
        <v>635</v>
      </c>
      <c r="B43" s="188">
        <v>4893</v>
      </c>
      <c r="C43" s="188">
        <v>3504</v>
      </c>
      <c r="D43" s="188">
        <v>3543</v>
      </c>
      <c r="E43" s="19" t="s">
        <v>636</v>
      </c>
    </row>
    <row r="44" spans="1:6" ht="15" customHeight="1">
      <c r="A44" s="11" t="s">
        <v>637</v>
      </c>
      <c r="C44" s="188"/>
      <c r="E44" s="19" t="s">
        <v>638</v>
      </c>
    </row>
    <row r="45" spans="1:6" ht="15" customHeight="1">
      <c r="A45" s="11" t="s">
        <v>639</v>
      </c>
      <c r="B45" s="188">
        <v>12054</v>
      </c>
      <c r="C45" s="188">
        <v>12422</v>
      </c>
      <c r="D45" s="188">
        <v>11274</v>
      </c>
      <c r="E45" s="19" t="s">
        <v>640</v>
      </c>
    </row>
    <row r="46" spans="1:6" ht="12.75" customHeight="1">
      <c r="A46" s="11" t="s">
        <v>641</v>
      </c>
      <c r="B46" s="188">
        <v>1008</v>
      </c>
      <c r="C46" s="188">
        <v>709</v>
      </c>
      <c r="D46" s="188">
        <v>513</v>
      </c>
      <c r="E46" s="19" t="s">
        <v>642</v>
      </c>
    </row>
    <row r="47" spans="1:6" ht="12.75" customHeight="1">
      <c r="A47" s="11" t="s">
        <v>643</v>
      </c>
      <c r="B47" s="188">
        <v>362</v>
      </c>
      <c r="C47" s="188">
        <v>468</v>
      </c>
      <c r="D47" s="188">
        <v>448</v>
      </c>
      <c r="E47" s="19" t="s">
        <v>644</v>
      </c>
    </row>
    <row r="48" spans="1:6" ht="12.75" customHeight="1">
      <c r="A48" s="11" t="s">
        <v>645</v>
      </c>
      <c r="B48" s="188"/>
      <c r="C48" s="188" t="s">
        <v>172</v>
      </c>
      <c r="D48" s="188" t="s">
        <v>172</v>
      </c>
      <c r="E48" s="19" t="s">
        <v>646</v>
      </c>
    </row>
    <row r="49" spans="1:5" ht="12.75" customHeight="1">
      <c r="A49" s="143"/>
      <c r="C49" s="188"/>
      <c r="E49" s="19"/>
    </row>
    <row r="50" spans="1:5" ht="12.75" customHeight="1">
      <c r="A50" s="15" t="s">
        <v>446</v>
      </c>
      <c r="B50" s="148">
        <v>26458</v>
      </c>
      <c r="C50" s="148">
        <v>24733</v>
      </c>
      <c r="D50" s="148">
        <v>22596</v>
      </c>
      <c r="E50" s="16" t="s">
        <v>647</v>
      </c>
    </row>
    <row r="51" spans="1:5" ht="12.75" customHeight="1">
      <c r="A51" s="185"/>
      <c r="D51" s="189"/>
      <c r="E51" s="190"/>
    </row>
    <row r="52" spans="1:5" ht="240" customHeight="1"/>
    <row r="53" spans="1:5" ht="93.75" customHeight="1">
      <c r="A53" s="185"/>
      <c r="B53" s="189"/>
      <c r="C53" s="189"/>
      <c r="D53" s="189"/>
      <c r="E53" s="47"/>
    </row>
    <row r="54" spans="1:5">
      <c r="A54" s="48" t="s">
        <v>1121</v>
      </c>
      <c r="B54" s="49"/>
      <c r="C54" s="49"/>
      <c r="D54" s="49"/>
      <c r="E54" s="50" t="s">
        <v>1120</v>
      </c>
    </row>
    <row r="55" spans="1:5" ht="14">
      <c r="A55" s="192" t="s">
        <v>605</v>
      </c>
      <c r="B55" s="153"/>
      <c r="C55" s="153"/>
      <c r="D55" s="19"/>
      <c r="E55" s="193" t="s">
        <v>648</v>
      </c>
    </row>
    <row r="56" spans="1:5">
      <c r="A56" s="192" t="s">
        <v>1144</v>
      </c>
      <c r="B56" s="153"/>
      <c r="C56" s="153"/>
      <c r="D56" s="153"/>
      <c r="E56" s="194" t="s">
        <v>649</v>
      </c>
    </row>
    <row r="57" spans="1:5">
      <c r="A57" s="195"/>
      <c r="B57" s="153"/>
      <c r="C57" s="153"/>
      <c r="D57" s="153"/>
      <c r="E57" s="194"/>
    </row>
    <row r="58" spans="1:5">
      <c r="E58" s="196"/>
    </row>
  </sheetData>
  <sheetProtection selectLockedCells="1" selectUnlockedCells="1"/>
  <mergeCells count="2">
    <mergeCell ref="D35:E35"/>
    <mergeCell ref="E37:F37"/>
  </mergeCells>
  <phoneticPr fontId="67" type="noConversion"/>
  <pageMargins left="0.7" right="0.7" top="0.75" bottom="0.75" header="0.51180555555555551" footer="0.51180555555555551"/>
  <pageSetup paperSize="9" scale="73" firstPageNumber="0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F126"/>
  <sheetViews>
    <sheetView showGridLines="0" view="pageLayout" topLeftCell="A10" workbookViewId="0">
      <selection activeCell="B18" sqref="B18"/>
    </sheetView>
  </sheetViews>
  <sheetFormatPr defaultColWidth="9.58203125" defaultRowHeight="13"/>
  <cols>
    <col min="1" max="1" width="26.58203125" style="5" customWidth="1"/>
    <col min="2" max="2" width="11.58203125" style="5" customWidth="1"/>
    <col min="3" max="3" width="14.5" style="197" customWidth="1"/>
    <col min="4" max="4" width="17.5" style="197" customWidth="1"/>
    <col min="5" max="5" width="17.5" style="5" customWidth="1"/>
    <col min="6" max="6" width="36.08203125" style="5" customWidth="1"/>
    <col min="7" max="16384" width="9.58203125" style="5"/>
  </cols>
  <sheetData>
    <row r="1" spans="1:6" ht="24.75" customHeight="1">
      <c r="A1" s="198" t="s">
        <v>51</v>
      </c>
      <c r="B1" s="153"/>
      <c r="C1" s="199"/>
      <c r="D1" s="199"/>
      <c r="E1" s="153"/>
      <c r="F1" s="200" t="s">
        <v>52</v>
      </c>
    </row>
    <row r="2" spans="1:6" ht="19" customHeight="1">
      <c r="A2" s="153"/>
      <c r="B2" s="153"/>
      <c r="C2" s="199"/>
      <c r="D2" s="199"/>
      <c r="E2" s="153"/>
      <c r="F2" s="193"/>
    </row>
    <row r="3" spans="1:6" ht="20.25" customHeight="1">
      <c r="A3" s="201" t="s">
        <v>650</v>
      </c>
      <c r="B3" s="153"/>
      <c r="C3" s="153"/>
      <c r="D3" s="153"/>
      <c r="E3" s="153"/>
      <c r="F3" s="202" t="s">
        <v>651</v>
      </c>
    </row>
    <row r="4" spans="1:6" ht="20.25" customHeight="1">
      <c r="A4" s="201"/>
      <c r="B4" s="153"/>
      <c r="C4" s="153"/>
      <c r="D4" s="153"/>
      <c r="E4" s="119" t="s">
        <v>567</v>
      </c>
      <c r="F4" s="10"/>
    </row>
    <row r="5" spans="1:6" ht="20.25" customHeight="1">
      <c r="A5" s="201"/>
      <c r="B5" s="153"/>
      <c r="C5" s="153"/>
      <c r="D5" s="153"/>
      <c r="E5" s="119"/>
      <c r="F5" s="10"/>
    </row>
    <row r="6" spans="1:6" ht="19" customHeight="1">
      <c r="A6" s="15" t="s">
        <v>652</v>
      </c>
      <c r="B6" s="153"/>
      <c r="C6" s="153"/>
      <c r="D6" s="153"/>
      <c r="E6" s="119"/>
      <c r="F6" s="171" t="s">
        <v>653</v>
      </c>
    </row>
    <row r="7" spans="1:6" ht="20.25" customHeight="1">
      <c r="A7" s="11" t="s">
        <v>1122</v>
      </c>
      <c r="B7" s="153"/>
      <c r="C7" s="203" t="s">
        <v>1147</v>
      </c>
      <c r="D7" s="13" t="s">
        <v>1150</v>
      </c>
      <c r="E7" s="13" t="s">
        <v>1097</v>
      </c>
      <c r="F7" s="8" t="s">
        <v>1045</v>
      </c>
    </row>
    <row r="8" spans="1:6" ht="8.15" customHeight="1">
      <c r="A8" s="153"/>
      <c r="B8" s="153"/>
      <c r="E8" s="197"/>
      <c r="F8" s="193"/>
    </row>
    <row r="9" spans="1:6" ht="18" customHeight="1">
      <c r="A9" s="119" t="s">
        <v>654</v>
      </c>
      <c r="B9" s="153"/>
      <c r="C9" s="188">
        <v>235</v>
      </c>
      <c r="D9" s="188">
        <v>206</v>
      </c>
      <c r="E9" s="188">
        <v>158</v>
      </c>
      <c r="F9" s="204" t="s">
        <v>655</v>
      </c>
    </row>
    <row r="10" spans="1:6" ht="18" customHeight="1">
      <c r="A10" s="119" t="s">
        <v>656</v>
      </c>
      <c r="B10" s="153"/>
      <c r="C10" s="188">
        <v>2770</v>
      </c>
      <c r="D10" s="188">
        <v>2702</v>
      </c>
      <c r="E10" s="188">
        <v>2691</v>
      </c>
      <c r="F10" s="204" t="s">
        <v>657</v>
      </c>
    </row>
    <row r="11" spans="1:6" ht="18" customHeight="1">
      <c r="A11" s="119" t="s">
        <v>658</v>
      </c>
      <c r="B11" s="153"/>
      <c r="C11" s="188">
        <v>687</v>
      </c>
      <c r="D11" s="188">
        <v>720</v>
      </c>
      <c r="E11" s="188">
        <v>609</v>
      </c>
      <c r="F11" s="204" t="s">
        <v>659</v>
      </c>
    </row>
    <row r="12" spans="1:6" ht="18" customHeight="1">
      <c r="A12" s="119" t="s">
        <v>660</v>
      </c>
      <c r="B12" s="153"/>
      <c r="C12" s="188">
        <v>5835</v>
      </c>
      <c r="D12" s="188">
        <v>6211</v>
      </c>
      <c r="E12" s="188">
        <v>5318</v>
      </c>
      <c r="F12" s="204" t="s">
        <v>535</v>
      </c>
    </row>
    <row r="13" spans="1:6" ht="18" customHeight="1">
      <c r="A13" s="119" t="s">
        <v>661</v>
      </c>
      <c r="B13" s="153"/>
      <c r="C13" s="188">
        <v>656</v>
      </c>
      <c r="D13" s="188">
        <v>391</v>
      </c>
      <c r="E13" s="188">
        <v>290</v>
      </c>
      <c r="F13" s="204" t="s">
        <v>662</v>
      </c>
    </row>
    <row r="14" spans="1:6" ht="18" customHeight="1">
      <c r="A14" s="119" t="s">
        <v>663</v>
      </c>
      <c r="B14" s="153"/>
      <c r="C14" s="188">
        <v>1722</v>
      </c>
      <c r="D14" s="188">
        <v>1024</v>
      </c>
      <c r="E14" s="188">
        <v>867</v>
      </c>
      <c r="F14" s="204" t="s">
        <v>664</v>
      </c>
    </row>
    <row r="15" spans="1:6" ht="18" customHeight="1">
      <c r="A15" s="119" t="s">
        <v>665</v>
      </c>
      <c r="B15" s="153"/>
      <c r="C15" s="188">
        <v>359</v>
      </c>
      <c r="D15" s="188">
        <v>464</v>
      </c>
      <c r="E15" s="188">
        <v>444</v>
      </c>
      <c r="F15" s="205" t="s">
        <v>666</v>
      </c>
    </row>
    <row r="16" spans="1:6" ht="18" customHeight="1">
      <c r="A16" s="119" t="s">
        <v>667</v>
      </c>
      <c r="B16" s="153"/>
      <c r="C16" s="188">
        <v>99</v>
      </c>
      <c r="D16" s="188">
        <v>103</v>
      </c>
      <c r="E16" s="188">
        <v>100</v>
      </c>
      <c r="F16" s="204" t="s">
        <v>668</v>
      </c>
    </row>
    <row r="17" spans="1:6" ht="18" customHeight="1">
      <c r="A17" s="119" t="s">
        <v>669</v>
      </c>
      <c r="B17" s="153"/>
      <c r="C17" s="188">
        <v>2</v>
      </c>
      <c r="D17" s="188">
        <v>2</v>
      </c>
      <c r="E17" s="188">
        <v>2</v>
      </c>
      <c r="F17" s="204" t="s">
        <v>670</v>
      </c>
    </row>
    <row r="18" spans="1:6" ht="18" customHeight="1">
      <c r="A18" s="15" t="s">
        <v>671</v>
      </c>
      <c r="B18" s="153"/>
      <c r="C18" s="206">
        <v>12364</v>
      </c>
      <c r="D18" s="206">
        <v>11823</v>
      </c>
      <c r="E18" s="206">
        <f>SUM(E9:E17)</f>
        <v>10479</v>
      </c>
      <c r="F18" s="16" t="s">
        <v>447</v>
      </c>
    </row>
    <row r="19" spans="1:6" ht="18" customHeight="1">
      <c r="A19" s="119"/>
      <c r="B19" s="153"/>
      <c r="C19" s="188"/>
      <c r="D19" s="188"/>
      <c r="E19" s="188"/>
      <c r="F19" s="204"/>
    </row>
    <row r="20" spans="1:6" ht="20.5" customHeight="1">
      <c r="A20" s="207"/>
      <c r="B20" s="208"/>
      <c r="C20" s="209"/>
      <c r="D20" s="209"/>
      <c r="E20" s="408"/>
      <c r="F20" s="408"/>
    </row>
    <row r="21" spans="1:6" ht="20.5" customHeight="1">
      <c r="A21" s="15" t="s">
        <v>672</v>
      </c>
      <c r="B21" s="17"/>
      <c r="C21" s="206"/>
      <c r="D21" s="206"/>
      <c r="F21" s="16" t="s">
        <v>673</v>
      </c>
    </row>
    <row r="22" spans="1:6" ht="14.15" customHeight="1">
      <c r="A22" s="15" t="s">
        <v>674</v>
      </c>
      <c r="C22" s="206">
        <v>12341</v>
      </c>
      <c r="D22" s="206">
        <v>11391</v>
      </c>
      <c r="E22" s="206">
        <v>10461</v>
      </c>
      <c r="F22" s="16" t="s">
        <v>675</v>
      </c>
    </row>
    <row r="23" spans="1:6" ht="14.15" customHeight="1">
      <c r="A23" s="15" t="s">
        <v>676</v>
      </c>
      <c r="C23" s="206">
        <v>6</v>
      </c>
      <c r="D23" s="206">
        <v>37</v>
      </c>
      <c r="E23" s="206">
        <v>12</v>
      </c>
      <c r="F23" s="16" t="s">
        <v>677</v>
      </c>
    </row>
    <row r="24" spans="1:6" ht="14.15" customHeight="1">
      <c r="A24" s="150"/>
      <c r="B24" s="44"/>
      <c r="C24" s="206"/>
      <c r="D24" s="206"/>
      <c r="E24" s="199"/>
      <c r="F24" s="193"/>
    </row>
    <row r="25" spans="1:6" ht="14.15" customHeight="1">
      <c r="A25" s="153"/>
      <c r="B25" s="210"/>
      <c r="C25" s="211"/>
      <c r="D25" s="211"/>
      <c r="E25" s="211"/>
      <c r="F25" s="199"/>
    </row>
    <row r="26" spans="1:6" ht="14.15" customHeight="1">
      <c r="A26" s="212"/>
      <c r="B26" s="211"/>
      <c r="C26" s="211"/>
      <c r="D26" s="211"/>
      <c r="E26" s="213"/>
      <c r="F26" s="214"/>
    </row>
    <row r="27" spans="1:6" ht="14.15" customHeight="1">
      <c r="A27" s="212"/>
      <c r="B27" s="211"/>
      <c r="C27" s="211"/>
      <c r="D27" s="211"/>
      <c r="E27" s="213"/>
      <c r="F27" s="214"/>
    </row>
    <row r="28" spans="1:6" s="197" customFormat="1" ht="18" customHeight="1">
      <c r="A28" s="150"/>
      <c r="B28" s="151"/>
      <c r="C28" s="146"/>
      <c r="D28" s="146"/>
      <c r="E28" s="151"/>
      <c r="F28" s="205"/>
    </row>
    <row r="29" spans="1:6" s="197" customFormat="1" ht="18" customHeight="1">
      <c r="A29" s="9"/>
      <c r="B29" s="151"/>
      <c r="C29" s="152"/>
      <c r="D29" s="146"/>
      <c r="E29" s="151"/>
      <c r="F29" s="10"/>
    </row>
    <row r="30" spans="1:6" s="197" customFormat="1" ht="18" customHeight="1">
      <c r="A30" s="150"/>
      <c r="B30" s="151"/>
      <c r="C30" s="146"/>
      <c r="D30" s="146"/>
      <c r="E30" s="146"/>
      <c r="F30" s="205"/>
    </row>
    <row r="31" spans="1:6" s="197" customFormat="1" ht="18" customHeight="1">
      <c r="A31" s="153"/>
      <c r="B31" s="151"/>
      <c r="C31" s="152"/>
      <c r="D31" s="146"/>
      <c r="E31" s="146"/>
      <c r="F31" s="153"/>
    </row>
    <row r="32" spans="1:6" s="197" customFormat="1" ht="18" customHeight="1">
      <c r="A32" s="150"/>
      <c r="B32" s="151"/>
      <c r="C32" s="152"/>
      <c r="D32" s="146"/>
      <c r="E32" s="146"/>
      <c r="F32" s="205"/>
    </row>
    <row r="33" spans="1:6" s="197" customFormat="1" ht="18" customHeight="1">
      <c r="A33" s="119"/>
      <c r="B33" s="146"/>
      <c r="C33" s="152"/>
      <c r="D33" s="146"/>
      <c r="E33" s="146"/>
      <c r="F33" s="205"/>
    </row>
    <row r="34" spans="1:6" s="44" customFormat="1" ht="18" customHeight="1">
      <c r="A34" s="119"/>
      <c r="B34" s="146"/>
      <c r="C34" s="146"/>
      <c r="D34" s="146"/>
      <c r="E34" s="146"/>
      <c r="F34" s="205"/>
    </row>
    <row r="35" spans="1:6" s="44" customFormat="1" ht="18" customHeight="1">
      <c r="A35" s="150"/>
      <c r="B35" s="151"/>
      <c r="C35" s="152"/>
      <c r="D35" s="146"/>
      <c r="E35" s="146"/>
      <c r="F35" s="205"/>
    </row>
    <row r="36" spans="1:6" s="197" customFormat="1" ht="18" customHeight="1">
      <c r="A36" s="150"/>
      <c r="B36" s="151"/>
      <c r="C36" s="152"/>
      <c r="D36" s="146"/>
      <c r="E36" s="146"/>
      <c r="F36" s="205"/>
    </row>
    <row r="37" spans="1:6" s="197" customFormat="1" ht="18" customHeight="1">
      <c r="A37" s="150"/>
      <c r="B37" s="151"/>
      <c r="C37" s="152"/>
      <c r="D37" s="146"/>
      <c r="E37" s="151"/>
      <c r="F37" s="205"/>
    </row>
    <row r="38" spans="1:6" s="197" customFormat="1" ht="18" customHeight="1">
      <c r="A38" s="150"/>
      <c r="B38" s="151"/>
      <c r="C38" s="152"/>
      <c r="D38" s="146"/>
      <c r="E38" s="151"/>
      <c r="F38" s="205"/>
    </row>
    <row r="39" spans="1:6" ht="18" customHeight="1">
      <c r="A39" s="150"/>
      <c r="B39" s="146"/>
      <c r="C39" s="152"/>
      <c r="D39" s="146"/>
      <c r="E39" s="146"/>
      <c r="F39" s="205"/>
    </row>
    <row r="40" spans="1:6" s="44" customFormat="1" ht="18" customHeight="1">
      <c r="A40" s="150"/>
      <c r="B40" s="151"/>
      <c r="D40" s="146"/>
      <c r="E40" s="151"/>
      <c r="F40" s="205"/>
    </row>
    <row r="41" spans="1:6" ht="18" customHeight="1">
      <c r="A41" s="119"/>
      <c r="B41" s="151"/>
      <c r="C41" s="152"/>
      <c r="D41" s="146"/>
      <c r="E41" s="151"/>
      <c r="F41" s="205"/>
    </row>
    <row r="42" spans="1:6" ht="18" customHeight="1">
      <c r="A42" s="119"/>
      <c r="B42" s="146"/>
      <c r="C42" s="152"/>
      <c r="D42" s="146"/>
      <c r="E42" s="146"/>
      <c r="F42" s="205"/>
    </row>
    <row r="43" spans="1:6" s="197" customFormat="1" ht="18" customHeight="1">
      <c r="A43" s="153"/>
      <c r="B43" s="146"/>
      <c r="C43" s="152"/>
      <c r="D43" s="146"/>
      <c r="E43" s="146"/>
      <c r="F43" s="205"/>
    </row>
    <row r="44" spans="1:6" s="197" customFormat="1" ht="18" customHeight="1">
      <c r="A44" s="119"/>
      <c r="B44" s="151"/>
      <c r="C44" s="152"/>
      <c r="D44" s="146"/>
      <c r="E44" s="146"/>
      <c r="F44" s="205"/>
    </row>
    <row r="45" spans="1:6" s="197" customFormat="1" ht="18" customHeight="1">
      <c r="A45" s="119"/>
      <c r="B45" s="151"/>
      <c r="C45" s="152"/>
      <c r="D45" s="146"/>
      <c r="E45" s="146"/>
      <c r="F45" s="205"/>
    </row>
    <row r="46" spans="1:6" s="197" customFormat="1" ht="18" customHeight="1">
      <c r="A46" s="11"/>
      <c r="B46" s="18"/>
      <c r="C46" s="152"/>
      <c r="D46" s="18"/>
      <c r="E46" s="188"/>
      <c r="F46" s="43"/>
    </row>
    <row r="47" spans="1:6" s="197" customFormat="1" ht="14.15" customHeight="1">
      <c r="A47" s="11"/>
      <c r="B47" s="18"/>
      <c r="D47" s="188"/>
      <c r="F47" s="43"/>
    </row>
    <row r="48" spans="1:6" s="197" customFormat="1" ht="14.15" customHeight="1">
      <c r="A48" s="11"/>
      <c r="B48" s="18"/>
      <c r="D48" s="18"/>
      <c r="E48" s="188"/>
      <c r="F48" s="43"/>
    </row>
    <row r="49" spans="1:6" s="17" customFormat="1" ht="14.15" customHeight="1">
      <c r="A49" s="216"/>
      <c r="B49" s="148"/>
      <c r="C49" s="148"/>
      <c r="D49" s="148"/>
      <c r="E49" s="148"/>
      <c r="F49" s="16"/>
    </row>
    <row r="50" spans="1:6" s="17" customFormat="1" ht="14.15" customHeight="1">
      <c r="A50" s="119"/>
      <c r="B50" s="206"/>
      <c r="C50" s="206"/>
      <c r="D50" s="206"/>
      <c r="E50" s="206"/>
      <c r="F50" s="205"/>
    </row>
    <row r="51" spans="1:6" s="17" customFormat="1" ht="14.15" customHeight="1">
      <c r="A51" s="119"/>
      <c r="B51" s="213"/>
      <c r="C51" s="213"/>
      <c r="D51" s="213"/>
      <c r="E51" s="213"/>
      <c r="F51" s="205"/>
    </row>
    <row r="52" spans="1:6" s="17" customFormat="1" ht="14.15" customHeight="1">
      <c r="A52" s="153"/>
      <c r="B52" s="213"/>
      <c r="C52" s="213"/>
      <c r="D52" s="213"/>
      <c r="E52" s="213"/>
      <c r="F52" s="205"/>
    </row>
    <row r="53" spans="1:6" s="17" customFormat="1" ht="14.15" customHeight="1">
      <c r="A53" s="119"/>
      <c r="B53" s="213"/>
      <c r="C53" s="213"/>
      <c r="D53" s="213"/>
      <c r="E53" s="213"/>
      <c r="F53" s="205"/>
    </row>
    <row r="54" spans="1:6" s="17" customFormat="1" ht="14.15" customHeight="1">
      <c r="A54" s="119"/>
      <c r="B54" s="213"/>
      <c r="C54" s="213"/>
      <c r="D54" s="213"/>
      <c r="E54" s="213"/>
      <c r="F54" s="205"/>
    </row>
    <row r="55" spans="1:6" s="17" customFormat="1" ht="14.15" customHeight="1">
      <c r="A55" s="15"/>
      <c r="B55" s="213"/>
      <c r="C55" s="213"/>
      <c r="D55" s="213"/>
      <c r="E55" s="213"/>
      <c r="F55" s="16"/>
    </row>
    <row r="56" spans="1:6" s="17" customFormat="1" ht="13" customHeight="1">
      <c r="A56" s="15"/>
      <c r="B56" s="206"/>
      <c r="C56" s="206"/>
      <c r="D56" s="206"/>
      <c r="E56" s="206"/>
      <c r="F56" s="16"/>
    </row>
    <row r="57" spans="1:6" s="17" customFormat="1" ht="13" customHeight="1">
      <c r="A57" s="15"/>
      <c r="B57" s="206"/>
      <c r="C57" s="206"/>
      <c r="D57" s="206"/>
      <c r="E57" s="206"/>
      <c r="F57" s="16"/>
    </row>
    <row r="58" spans="1:6" s="17" customFormat="1" ht="13" customHeight="1">
      <c r="A58" s="15"/>
      <c r="B58" s="206"/>
      <c r="C58" s="206"/>
      <c r="D58" s="206"/>
      <c r="E58" s="206"/>
      <c r="F58" s="16"/>
    </row>
    <row r="59" spans="1:6" s="17" customFormat="1" ht="13" customHeight="1">
      <c r="A59" s="15"/>
      <c r="B59" s="206"/>
      <c r="C59" s="206"/>
      <c r="D59" s="206"/>
      <c r="E59" s="206"/>
      <c r="F59" s="16"/>
    </row>
    <row r="60" spans="1:6" ht="13" customHeight="1">
      <c r="A60" s="214"/>
      <c r="B60" s="217"/>
      <c r="C60" s="217"/>
      <c r="D60" s="217"/>
      <c r="E60" s="217"/>
      <c r="F60" s="218"/>
    </row>
    <row r="61" spans="1:6" s="219" customFormat="1" ht="13" customHeight="1">
      <c r="A61" s="214"/>
      <c r="B61" s="217"/>
      <c r="C61" s="217"/>
      <c r="D61" s="217"/>
      <c r="E61" s="217"/>
      <c r="F61" s="218"/>
    </row>
    <row r="62" spans="1:6" s="219" customFormat="1" ht="13" customHeight="1">
      <c r="A62" s="185"/>
      <c r="B62" s="217"/>
      <c r="C62" s="220"/>
      <c r="D62" s="217"/>
      <c r="E62" s="217"/>
      <c r="F62" s="194"/>
    </row>
    <row r="63" spans="1:6" s="219" customFormat="1" ht="13" customHeight="1">
      <c r="A63" s="48" t="s">
        <v>1095</v>
      </c>
      <c r="B63" s="49"/>
      <c r="C63" s="49"/>
      <c r="D63" s="49"/>
      <c r="E63" s="50"/>
      <c r="F63" s="193" t="s">
        <v>1096</v>
      </c>
    </row>
    <row r="64" spans="1:6" s="219" customFormat="1" ht="13" customHeight="1">
      <c r="A64" s="409"/>
      <c r="B64" s="409"/>
      <c r="C64" s="409"/>
      <c r="D64" s="409"/>
      <c r="E64" s="409"/>
      <c r="F64" s="409"/>
    </row>
    <row r="65" spans="1:5" s="219" customFormat="1" ht="13" customHeight="1">
      <c r="A65" s="221"/>
      <c r="B65" s="222"/>
      <c r="C65" s="223"/>
      <c r="D65" s="189"/>
      <c r="E65" s="189"/>
    </row>
    <row r="66" spans="1:5" s="219" customFormat="1" ht="13" customHeight="1">
      <c r="A66" s="14"/>
      <c r="B66" s="215"/>
      <c r="C66" s="215"/>
      <c r="D66" s="224"/>
      <c r="E66" s="224"/>
    </row>
    <row r="67" spans="1:5" s="219" customFormat="1" ht="15.75" customHeight="1">
      <c r="A67" s="14"/>
      <c r="B67" s="215"/>
      <c r="C67" s="215"/>
      <c r="D67" s="224"/>
      <c r="E67" s="224"/>
    </row>
    <row r="68" spans="1:5" s="219" customFormat="1" ht="15.75" customHeight="1">
      <c r="A68" s="14"/>
      <c r="B68" s="215"/>
      <c r="C68" s="215"/>
      <c r="D68" s="224"/>
      <c r="E68" s="224"/>
    </row>
    <row r="69" spans="1:5" s="219" customFormat="1" ht="15.75" customHeight="1">
      <c r="A69" s="14"/>
      <c r="B69" s="215"/>
      <c r="C69" s="215"/>
      <c r="D69" s="224"/>
      <c r="E69" s="224"/>
    </row>
    <row r="70" spans="1:5" s="219" customFormat="1" ht="15.75" customHeight="1">
      <c r="A70" s="14"/>
      <c r="B70" s="215"/>
      <c r="C70" s="215"/>
      <c r="D70" s="224"/>
      <c r="E70" s="224"/>
    </row>
    <row r="71" spans="1:5" s="219" customFormat="1" ht="15.75" customHeight="1">
      <c r="A71" s="14"/>
      <c r="B71" s="215"/>
      <c r="C71" s="215"/>
      <c r="D71" s="224"/>
      <c r="E71" s="224"/>
    </row>
    <row r="72" spans="1:5" s="219" customFormat="1" ht="15.75" customHeight="1">
      <c r="A72" s="14"/>
      <c r="B72" s="215"/>
      <c r="C72" s="215"/>
      <c r="D72" s="224"/>
      <c r="E72" s="224"/>
    </row>
    <row r="73" spans="1:5" s="219" customFormat="1" ht="15.75" customHeight="1">
      <c r="A73" s="14"/>
      <c r="B73" s="215"/>
      <c r="C73" s="215"/>
      <c r="D73" s="224"/>
      <c r="E73" s="224"/>
    </row>
    <row r="74" spans="1:5" s="219" customFormat="1" ht="15.75" customHeight="1">
      <c r="A74" s="14"/>
      <c r="B74" s="215"/>
      <c r="C74" s="215"/>
      <c r="D74" s="224"/>
      <c r="E74" s="224"/>
    </row>
    <row r="75" spans="1:5" s="219" customFormat="1" ht="15.75" customHeight="1">
      <c r="A75" s="14"/>
      <c r="B75" s="215"/>
      <c r="C75" s="215"/>
      <c r="D75" s="224"/>
      <c r="E75" s="224"/>
    </row>
    <row r="76" spans="1:5" s="219" customFormat="1" ht="15.75" customHeight="1">
      <c r="A76" s="14"/>
      <c r="B76" s="215"/>
      <c r="C76" s="215"/>
      <c r="D76" s="224"/>
      <c r="E76" s="224"/>
    </row>
    <row r="77" spans="1:5" s="219" customFormat="1" ht="15.5">
      <c r="A77" s="14"/>
      <c r="B77" s="215"/>
      <c r="C77" s="215"/>
      <c r="D77" s="224"/>
      <c r="E77" s="224"/>
    </row>
    <row r="78" spans="1:5" s="219" customFormat="1" ht="15.5">
      <c r="A78" s="14"/>
      <c r="B78" s="215"/>
      <c r="C78" s="215"/>
      <c r="D78" s="224"/>
      <c r="E78" s="224"/>
    </row>
    <row r="79" spans="1:5" s="219" customFormat="1" ht="15.5">
      <c r="A79" s="221"/>
      <c r="B79" s="215"/>
      <c r="C79" s="215"/>
      <c r="D79" s="224"/>
      <c r="E79" s="224"/>
    </row>
    <row r="80" spans="1:5" s="219" customFormat="1" ht="15.5">
      <c r="A80" s="14"/>
      <c r="B80" s="215"/>
      <c r="C80" s="215"/>
      <c r="D80" s="224"/>
      <c r="E80" s="224"/>
    </row>
    <row r="81" spans="1:6" s="219" customFormat="1" ht="15.5">
      <c r="A81" s="14"/>
      <c r="B81" s="215"/>
      <c r="C81" s="215"/>
      <c r="D81" s="224"/>
      <c r="E81" s="189"/>
    </row>
    <row r="82" spans="1:6" ht="15.5">
      <c r="A82" s="14"/>
      <c r="B82" s="215"/>
      <c r="C82" s="215"/>
      <c r="D82" s="224"/>
      <c r="E82" s="224"/>
      <c r="F82" s="219"/>
    </row>
    <row r="83" spans="1:6" ht="14">
      <c r="A83" s="14"/>
      <c r="B83" s="215"/>
      <c r="C83" s="191"/>
      <c r="D83" s="189"/>
      <c r="E83" s="189"/>
    </row>
    <row r="84" spans="1:6" s="219" customFormat="1" ht="15.5">
      <c r="A84" s="14"/>
      <c r="B84" s="215"/>
      <c r="C84" s="191"/>
      <c r="D84" s="189"/>
      <c r="E84" s="189"/>
      <c r="F84" s="5"/>
    </row>
    <row r="85" spans="1:6" s="219" customFormat="1" ht="15.5">
      <c r="A85" s="14"/>
      <c r="B85" s="191"/>
      <c r="C85" s="191"/>
      <c r="D85" s="189"/>
      <c r="E85" s="189"/>
    </row>
    <row r="86" spans="1:6" s="219" customFormat="1" ht="15.5">
      <c r="A86" s="14"/>
      <c r="B86" s="215"/>
      <c r="C86" s="191"/>
      <c r="D86" s="189"/>
      <c r="E86" s="189"/>
    </row>
    <row r="87" spans="1:6" s="219" customFormat="1" ht="15.5">
      <c r="A87" s="14"/>
      <c r="B87" s="215"/>
      <c r="C87" s="191"/>
      <c r="D87" s="189"/>
      <c r="E87" s="189"/>
    </row>
    <row r="88" spans="1:6" s="219" customFormat="1" ht="15.5">
      <c r="A88" s="14"/>
      <c r="B88" s="225"/>
      <c r="C88" s="225"/>
      <c r="D88" s="225"/>
      <c r="E88" s="197"/>
    </row>
    <row r="89" spans="1:6" s="219" customFormat="1" ht="15.5">
      <c r="B89" s="5"/>
      <c r="C89" s="197"/>
      <c r="D89" s="197"/>
      <c r="E89" s="18"/>
    </row>
    <row r="90" spans="1:6" ht="15.5">
      <c r="A90" s="219"/>
      <c r="E90" s="18"/>
      <c r="F90" s="219"/>
    </row>
    <row r="91" spans="1:6">
      <c r="E91" s="18"/>
    </row>
    <row r="92" spans="1:6">
      <c r="E92" s="18"/>
    </row>
    <row r="93" spans="1:6">
      <c r="E93" s="18"/>
    </row>
    <row r="94" spans="1:6">
      <c r="E94" s="18"/>
    </row>
    <row r="95" spans="1:6">
      <c r="E95" s="18"/>
    </row>
    <row r="96" spans="1:6">
      <c r="E96" s="18"/>
    </row>
    <row r="97" spans="1:5">
      <c r="E97" s="18"/>
    </row>
    <row r="98" spans="1:5">
      <c r="E98" s="18"/>
    </row>
    <row r="99" spans="1:5">
      <c r="E99" s="18"/>
    </row>
    <row r="100" spans="1:5">
      <c r="E100" s="18"/>
    </row>
    <row r="101" spans="1:5" ht="12" customHeight="1">
      <c r="E101" s="18"/>
    </row>
    <row r="102" spans="1:5" ht="11.9" customHeight="1">
      <c r="E102" s="18"/>
    </row>
    <row r="103" spans="1:5" ht="12" customHeight="1">
      <c r="E103" s="18"/>
    </row>
    <row r="104" spans="1:5">
      <c r="E104" s="18"/>
    </row>
    <row r="105" spans="1:5" ht="13.75" customHeight="1">
      <c r="E105" s="18"/>
    </row>
    <row r="106" spans="1:5" ht="15" customHeight="1">
      <c r="E106" s="18"/>
    </row>
    <row r="107" spans="1:5">
      <c r="E107" s="18"/>
    </row>
    <row r="108" spans="1:5">
      <c r="E108" s="18"/>
    </row>
    <row r="109" spans="1:5" ht="12.75" customHeight="1">
      <c r="A109" s="46"/>
      <c r="E109" s="18"/>
    </row>
    <row r="110" spans="1:5" ht="12.75" customHeight="1">
      <c r="E110" s="18"/>
    </row>
    <row r="111" spans="1:5" ht="12.75" customHeight="1">
      <c r="E111" s="18"/>
    </row>
    <row r="112" spans="1:5">
      <c r="E112" s="18"/>
    </row>
    <row r="113" spans="5:5">
      <c r="E113" s="18"/>
    </row>
    <row r="114" spans="5:5">
      <c r="E114" s="18"/>
    </row>
    <row r="115" spans="5:5">
      <c r="E115" s="18"/>
    </row>
    <row r="116" spans="5:5">
      <c r="E116" s="18"/>
    </row>
    <row r="117" spans="5:5">
      <c r="E117" s="18"/>
    </row>
    <row r="118" spans="5:5">
      <c r="E118" s="18"/>
    </row>
    <row r="119" spans="5:5">
      <c r="E119" s="18"/>
    </row>
    <row r="120" spans="5:5">
      <c r="E120" s="18"/>
    </row>
    <row r="121" spans="5:5">
      <c r="E121" s="18"/>
    </row>
    <row r="122" spans="5:5">
      <c r="E122" s="18"/>
    </row>
    <row r="123" spans="5:5">
      <c r="E123" s="18"/>
    </row>
    <row r="124" spans="5:5">
      <c r="E124" s="18"/>
    </row>
    <row r="125" spans="5:5">
      <c r="E125" s="18"/>
    </row>
    <row r="126" spans="5:5">
      <c r="E126" s="18"/>
    </row>
  </sheetData>
  <sheetProtection selectLockedCells="1" selectUnlockedCells="1"/>
  <mergeCells count="2">
    <mergeCell ref="E20:F20"/>
    <mergeCell ref="A64:F64"/>
  </mergeCells>
  <phoneticPr fontId="67" type="noConversion"/>
  <pageMargins left="0.72447916666666667" right="0.7583333333333333" top="0.59027777777777779" bottom="0.59027777777777779" header="0.51180555555555551" footer="0.51180555555555551"/>
  <pageSetup paperSize="9" scale="65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</sheetPr>
  <dimension ref="A1:G59"/>
  <sheetViews>
    <sheetView showGridLines="0" view="pageLayout" topLeftCell="A13" zoomScaleSheetLayoutView="100" workbookViewId="0">
      <selection activeCell="B18" sqref="B18"/>
    </sheetView>
  </sheetViews>
  <sheetFormatPr defaultColWidth="9.58203125" defaultRowHeight="13"/>
  <cols>
    <col min="1" max="1" width="38.58203125" style="5" customWidth="1"/>
    <col min="2" max="5" width="10.58203125" style="5" customWidth="1"/>
    <col min="6" max="6" width="42.08203125" style="5" customWidth="1"/>
    <col min="7" max="7" width="4.58203125" style="5" customWidth="1"/>
    <col min="8" max="16384" width="9.58203125" style="5"/>
  </cols>
  <sheetData>
    <row r="1" spans="1:7" ht="24.75" customHeight="1">
      <c r="A1" s="6" t="s">
        <v>678</v>
      </c>
      <c r="F1" s="7" t="s">
        <v>679</v>
      </c>
      <c r="G1" s="8"/>
    </row>
    <row r="2" spans="1:7" ht="19" customHeight="1">
      <c r="G2" s="8"/>
    </row>
    <row r="3" spans="1:7" ht="20.25" customHeight="1">
      <c r="A3" s="9" t="s">
        <v>680</v>
      </c>
      <c r="B3" s="17"/>
      <c r="C3" s="17"/>
      <c r="D3" s="17"/>
      <c r="E3" s="406" t="s">
        <v>681</v>
      </c>
      <c r="F3" s="406"/>
      <c r="G3" s="8"/>
    </row>
    <row r="4" spans="1:7" ht="20.25" customHeight="1">
      <c r="A4" s="9" t="s">
        <v>682</v>
      </c>
      <c r="B4" s="8"/>
      <c r="C4" s="8"/>
      <c r="D4" s="8"/>
      <c r="E4" s="226"/>
      <c r="F4" s="227" t="s">
        <v>683</v>
      </c>
      <c r="G4" s="8"/>
    </row>
    <row r="5" spans="1:7" ht="19" customHeight="1">
      <c r="A5" s="8"/>
      <c r="B5" s="8"/>
      <c r="C5" s="8"/>
      <c r="D5" s="8"/>
      <c r="E5" s="8"/>
      <c r="F5" s="8"/>
      <c r="G5" s="8"/>
    </row>
    <row r="6" spans="1:7" ht="16.5" customHeight="1">
      <c r="A6" s="5" t="s">
        <v>684</v>
      </c>
      <c r="C6" s="228" t="s">
        <v>1147</v>
      </c>
      <c r="D6" s="228">
        <v>2021</v>
      </c>
      <c r="E6" s="228">
        <v>2020</v>
      </c>
      <c r="F6" s="8" t="s">
        <v>685</v>
      </c>
      <c r="G6" s="8"/>
    </row>
    <row r="7" spans="1:7" ht="8.15" customHeight="1">
      <c r="F7" s="8"/>
      <c r="G7" s="8"/>
    </row>
    <row r="8" spans="1:7" ht="24" customHeight="1">
      <c r="A8" s="15" t="s">
        <v>1128</v>
      </c>
      <c r="C8" s="78">
        <v>1324</v>
      </c>
      <c r="D8" s="78">
        <v>1305</v>
      </c>
      <c r="E8" s="78">
        <v>1257</v>
      </c>
      <c r="F8" s="82" t="s">
        <v>1167</v>
      </c>
      <c r="G8" s="8"/>
    </row>
    <row r="9" spans="1:7" ht="24" customHeight="1">
      <c r="F9" s="19"/>
      <c r="G9" s="8"/>
    </row>
    <row r="10" spans="1:7" ht="24" customHeight="1">
      <c r="A10" s="15" t="s">
        <v>686</v>
      </c>
      <c r="F10" s="82" t="s">
        <v>1104</v>
      </c>
      <c r="G10" s="8"/>
    </row>
    <row r="11" spans="1:7" ht="24" customHeight="1">
      <c r="A11" s="11" t="s">
        <v>687</v>
      </c>
      <c r="C11" s="18">
        <v>222</v>
      </c>
      <c r="D11" s="18">
        <v>215</v>
      </c>
      <c r="E11" s="18">
        <v>212</v>
      </c>
      <c r="F11" s="19" t="s">
        <v>1126</v>
      </c>
      <c r="G11" s="8"/>
    </row>
    <row r="12" spans="1:7" ht="24" customHeight="1">
      <c r="A12" s="11" t="s">
        <v>688</v>
      </c>
      <c r="C12" s="18">
        <v>23</v>
      </c>
      <c r="D12" s="18">
        <v>21</v>
      </c>
      <c r="E12" s="18">
        <v>20</v>
      </c>
      <c r="F12" s="19" t="s">
        <v>689</v>
      </c>
      <c r="G12" s="8"/>
    </row>
    <row r="13" spans="1:7" ht="24" customHeight="1">
      <c r="A13" s="11" t="s">
        <v>690</v>
      </c>
      <c r="C13" s="18">
        <v>31</v>
      </c>
      <c r="D13" s="18">
        <v>34</v>
      </c>
      <c r="E13" s="18">
        <v>31</v>
      </c>
      <c r="F13" s="19" t="s">
        <v>691</v>
      </c>
      <c r="G13" s="8"/>
    </row>
    <row r="14" spans="1:7" ht="24" customHeight="1">
      <c r="A14" s="11" t="s">
        <v>692</v>
      </c>
      <c r="C14" s="18">
        <v>13</v>
      </c>
      <c r="D14" s="18">
        <v>13</v>
      </c>
      <c r="E14" s="18">
        <v>12</v>
      </c>
      <c r="F14" s="19" t="s">
        <v>693</v>
      </c>
      <c r="G14" s="8"/>
    </row>
    <row r="15" spans="1:7" ht="24" customHeight="1">
      <c r="A15" s="11" t="s">
        <v>694</v>
      </c>
      <c r="C15" s="18">
        <v>67</v>
      </c>
      <c r="D15" s="18">
        <v>77</v>
      </c>
      <c r="E15" s="18">
        <v>72</v>
      </c>
      <c r="F15" s="19" t="s">
        <v>1127</v>
      </c>
      <c r="G15" s="8"/>
    </row>
    <row r="16" spans="1:7" s="229" customFormat="1" ht="14">
      <c r="A16" s="15"/>
      <c r="F16" s="206"/>
      <c r="G16" s="82"/>
    </row>
    <row r="17" spans="1:7" s="229" customFormat="1" ht="14">
      <c r="A17" s="15" t="s">
        <v>695</v>
      </c>
      <c r="C17" s="206">
        <v>714</v>
      </c>
      <c r="D17" s="206">
        <v>709</v>
      </c>
      <c r="E17" s="206">
        <v>685</v>
      </c>
      <c r="F17" s="82" t="s">
        <v>1184</v>
      </c>
      <c r="G17" s="19"/>
    </row>
    <row r="18" spans="1:7" s="229" customFormat="1" ht="14">
      <c r="A18" s="11"/>
      <c r="F18" s="18"/>
      <c r="G18" s="19"/>
    </row>
    <row r="19" spans="1:7" s="229" customFormat="1" ht="14">
      <c r="A19" s="11"/>
      <c r="F19" s="18"/>
      <c r="G19" s="19"/>
    </row>
    <row r="20" spans="1:7" s="229" customFormat="1" ht="24" customHeight="1">
      <c r="A20" s="15" t="s">
        <v>696</v>
      </c>
      <c r="C20" s="148">
        <f t="shared" ref="C20:D20" si="0">SUM(C21:C25)</f>
        <v>2578933</v>
      </c>
      <c r="D20" s="148">
        <f t="shared" si="0"/>
        <v>2475641</v>
      </c>
      <c r="E20" s="148">
        <f>SUM(E21:E25)</f>
        <v>2374949</v>
      </c>
      <c r="F20" s="82" t="s">
        <v>697</v>
      </c>
      <c r="G20" s="19"/>
    </row>
    <row r="21" spans="1:7" s="229" customFormat="1" ht="24" customHeight="1">
      <c r="A21" s="11" t="s">
        <v>687</v>
      </c>
      <c r="C21" s="18">
        <v>2518129</v>
      </c>
      <c r="D21" s="18">
        <v>2415741</v>
      </c>
      <c r="E21" s="18">
        <v>2316924</v>
      </c>
      <c r="F21" s="19" t="s">
        <v>1126</v>
      </c>
      <c r="G21" s="19"/>
    </row>
    <row r="22" spans="1:7" s="229" customFormat="1" ht="24" customHeight="1">
      <c r="A22" s="11" t="s">
        <v>688</v>
      </c>
      <c r="C22" s="18">
        <v>18737</v>
      </c>
      <c r="D22" s="18">
        <v>17832</v>
      </c>
      <c r="E22" s="18">
        <v>16318</v>
      </c>
      <c r="F22" s="19" t="s">
        <v>689</v>
      </c>
      <c r="G22" s="19"/>
    </row>
    <row r="23" spans="1:7" s="229" customFormat="1" ht="24" customHeight="1">
      <c r="A23" s="11" t="s">
        <v>690</v>
      </c>
      <c r="C23" s="18">
        <v>30118</v>
      </c>
      <c r="D23" s="18">
        <v>30230</v>
      </c>
      <c r="E23" s="18">
        <v>30065</v>
      </c>
      <c r="F23" s="19" t="s">
        <v>691</v>
      </c>
      <c r="G23" s="19"/>
    </row>
    <row r="24" spans="1:7" s="229" customFormat="1" ht="24" customHeight="1">
      <c r="A24" s="11" t="s">
        <v>692</v>
      </c>
      <c r="C24" s="18">
        <v>10856</v>
      </c>
      <c r="D24" s="18">
        <v>10960</v>
      </c>
      <c r="E24" s="18">
        <v>10834</v>
      </c>
      <c r="F24" s="19" t="s">
        <v>693</v>
      </c>
      <c r="G24" s="19"/>
    </row>
    <row r="25" spans="1:7" s="229" customFormat="1" ht="24" customHeight="1">
      <c r="A25" s="11" t="s">
        <v>1168</v>
      </c>
      <c r="C25" s="18">
        <v>1093</v>
      </c>
      <c r="D25" s="18">
        <v>878</v>
      </c>
      <c r="E25" s="18">
        <v>808</v>
      </c>
      <c r="F25" s="19" t="s">
        <v>1129</v>
      </c>
      <c r="G25" s="19"/>
    </row>
    <row r="26" spans="1:7" s="229" customFormat="1" ht="14">
      <c r="A26" s="11"/>
      <c r="B26" s="148"/>
      <c r="D26" s="78"/>
      <c r="E26" s="148"/>
      <c r="F26" s="206"/>
      <c r="G26" s="82"/>
    </row>
    <row r="27" spans="1:7" s="229" customFormat="1" ht="14">
      <c r="A27" s="11"/>
      <c r="B27" s="18"/>
      <c r="D27" s="18"/>
      <c r="E27" s="18"/>
      <c r="F27" s="18"/>
      <c r="G27" s="19"/>
    </row>
    <row r="28" spans="1:7" s="229" customFormat="1" ht="14">
      <c r="A28" s="11"/>
      <c r="B28" s="18"/>
      <c r="D28" s="18"/>
      <c r="E28" s="18"/>
      <c r="F28" s="18"/>
      <c r="G28" s="19"/>
    </row>
    <row r="29" spans="1:7" s="229" customFormat="1" ht="14">
      <c r="A29" s="11"/>
      <c r="B29" s="18"/>
      <c r="D29" s="18"/>
      <c r="E29" s="18"/>
      <c r="F29" s="18"/>
      <c r="G29" s="19"/>
    </row>
    <row r="30" spans="1:7" s="229" customFormat="1" ht="14">
      <c r="A30" s="11"/>
      <c r="B30" s="18"/>
      <c r="D30" s="18"/>
      <c r="E30" s="18"/>
      <c r="F30" s="18"/>
      <c r="G30" s="19"/>
    </row>
    <row r="31" spans="1:7" s="229" customFormat="1">
      <c r="A31" s="11"/>
      <c r="B31" s="18"/>
      <c r="C31" s="18"/>
      <c r="D31" s="18"/>
      <c r="E31" s="18"/>
      <c r="F31" s="18"/>
    </row>
    <row r="32" spans="1:7" ht="12.75" customHeight="1">
      <c r="A32" s="14"/>
      <c r="B32" s="230"/>
      <c r="C32" s="230"/>
      <c r="F32" s="47"/>
      <c r="G32" s="8"/>
    </row>
    <row r="33" spans="1:7" ht="12.75" customHeight="1">
      <c r="A33" s="231"/>
      <c r="B33" s="230"/>
      <c r="C33" s="230"/>
      <c r="F33" s="47"/>
      <c r="G33" s="8"/>
    </row>
    <row r="34" spans="1:7" ht="12.75" customHeight="1">
      <c r="A34" s="14"/>
      <c r="B34" s="230"/>
      <c r="C34" s="230"/>
      <c r="F34" s="47"/>
      <c r="G34" s="8"/>
    </row>
    <row r="35" spans="1:7" ht="12.75" customHeight="1">
      <c r="A35" s="14"/>
      <c r="F35" s="47"/>
      <c r="G35" s="8"/>
    </row>
    <row r="36" spans="1:7" ht="12.75" customHeight="1">
      <c r="A36" s="14"/>
      <c r="F36" s="47"/>
      <c r="G36" s="8"/>
    </row>
    <row r="37" spans="1:7" ht="13" customHeight="1">
      <c r="A37" s="14"/>
      <c r="F37" s="47"/>
      <c r="G37" s="8"/>
    </row>
    <row r="38" spans="1:7" ht="13" customHeight="1">
      <c r="A38" s="14"/>
      <c r="F38" s="47"/>
      <c r="G38" s="8"/>
    </row>
    <row r="39" spans="1:7" ht="13" customHeight="1">
      <c r="A39" s="14"/>
      <c r="F39" s="47"/>
      <c r="G39" s="8"/>
    </row>
    <row r="40" spans="1:7" ht="13" customHeight="1">
      <c r="A40" s="14"/>
      <c r="F40" s="47"/>
      <c r="G40" s="8"/>
    </row>
    <row r="41" spans="1:7" ht="13" customHeight="1">
      <c r="A41" s="14"/>
      <c r="F41" s="47"/>
      <c r="G41" s="8"/>
    </row>
    <row r="42" spans="1:7" ht="13" customHeight="1">
      <c r="A42" s="14"/>
      <c r="F42" s="47"/>
      <c r="G42" s="8"/>
    </row>
    <row r="43" spans="1:7" ht="13" customHeight="1">
      <c r="A43" s="14"/>
      <c r="F43" s="47"/>
      <c r="G43" s="8"/>
    </row>
    <row r="44" spans="1:7" ht="13" customHeight="1">
      <c r="A44" s="14"/>
      <c r="F44" s="47"/>
      <c r="G44" s="8"/>
    </row>
    <row r="45" spans="1:7" ht="13" customHeight="1">
      <c r="A45" s="14"/>
      <c r="F45" s="47"/>
      <c r="G45" s="8"/>
    </row>
    <row r="46" spans="1:7" ht="13" customHeight="1">
      <c r="A46" s="14"/>
      <c r="F46" s="47"/>
      <c r="G46" s="8"/>
    </row>
    <row r="47" spans="1:7" ht="13" customHeight="1">
      <c r="A47" s="14"/>
      <c r="G47" s="8"/>
    </row>
    <row r="48" spans="1:7" ht="13" customHeight="1">
      <c r="G48" s="8"/>
    </row>
    <row r="51" spans="1:7" ht="12.75" customHeight="1">
      <c r="A51" s="46"/>
      <c r="F51" s="47"/>
      <c r="G51" s="8"/>
    </row>
    <row r="54" spans="1:7" s="219" customFormat="1" ht="12.75" customHeight="1">
      <c r="A54" s="46" t="s">
        <v>698</v>
      </c>
      <c r="B54" s="77"/>
      <c r="C54" s="77"/>
      <c r="D54" s="8"/>
      <c r="E54" s="8"/>
      <c r="F54" s="47" t="s">
        <v>112</v>
      </c>
    </row>
    <row r="55" spans="1:7" ht="12.75" customHeight="1">
      <c r="A55" s="14"/>
      <c r="G55" s="8"/>
    </row>
    <row r="56" spans="1:7" ht="12.75" customHeight="1">
      <c r="A56" s="14"/>
      <c r="G56" s="8"/>
    </row>
    <row r="57" spans="1:7" ht="12.75" customHeight="1">
      <c r="A57" s="14"/>
      <c r="G57" s="8"/>
    </row>
    <row r="58" spans="1:7" ht="12.75" customHeight="1">
      <c r="A58" s="14"/>
      <c r="G58" s="8"/>
    </row>
    <row r="59" spans="1:7" ht="12.75" customHeight="1">
      <c r="G59" s="8"/>
    </row>
  </sheetData>
  <sheetProtection selectLockedCells="1" selectUnlockedCells="1"/>
  <mergeCells count="1">
    <mergeCell ref="E3:F3"/>
  </mergeCells>
  <phoneticPr fontId="67" type="noConversion"/>
  <pageMargins left="0.80572916666666672" right="0.68385416666666665" top="0.59027777777777779" bottom="0.59027777777777779" header="0.51180555555555551" footer="0.51180555555555551"/>
  <pageSetup paperSize="9" scale="65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IU161"/>
  <sheetViews>
    <sheetView showGridLines="0" view="pageLayout" topLeftCell="A46" workbookViewId="0">
      <selection activeCell="B18" sqref="B18"/>
    </sheetView>
  </sheetViews>
  <sheetFormatPr defaultColWidth="9.58203125" defaultRowHeight="13"/>
  <cols>
    <col min="1" max="1" width="31.5" style="5" customWidth="1"/>
    <col min="2" max="2" width="26.58203125" style="5" customWidth="1"/>
    <col min="3" max="3" width="27.83203125" style="5" customWidth="1"/>
    <col min="4" max="5" width="16.08203125" style="5" customWidth="1"/>
    <col min="6" max="6" width="20.83203125" style="5" customWidth="1"/>
    <col min="7" max="7" width="24.08203125" style="5" customWidth="1"/>
    <col min="8" max="8" width="19.83203125" style="5" customWidth="1"/>
    <col min="9" max="9" width="25.83203125" style="5" customWidth="1"/>
    <col min="10" max="16384" width="9.58203125" style="5"/>
  </cols>
  <sheetData>
    <row r="1" spans="1:255" s="8" customFormat="1" ht="24.75" customHeight="1">
      <c r="A1" s="6" t="s">
        <v>678</v>
      </c>
      <c r="B1" s="5"/>
      <c r="C1" s="232"/>
      <c r="D1" s="232"/>
      <c r="E1" s="232"/>
      <c r="F1" s="232"/>
      <c r="G1" s="5"/>
      <c r="H1" s="233"/>
      <c r="I1" s="141" t="s">
        <v>699</v>
      </c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s="8" customFormat="1" ht="19" customHeight="1">
      <c r="A2" s="5"/>
      <c r="B2" s="5"/>
      <c r="C2" s="232"/>
      <c r="D2" s="232"/>
      <c r="E2" s="232"/>
      <c r="F2" s="232"/>
      <c r="G2" s="5"/>
      <c r="H2" s="233"/>
      <c r="I2" s="8" t="s">
        <v>567</v>
      </c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</row>
    <row r="3" spans="1:255" s="8" customFormat="1" ht="20.25" customHeight="1">
      <c r="A3" s="9" t="s">
        <v>700</v>
      </c>
      <c r="B3" s="219"/>
      <c r="C3" s="232"/>
      <c r="D3" s="232"/>
      <c r="E3" s="232"/>
      <c r="F3" s="232"/>
      <c r="G3" s="5"/>
      <c r="H3" s="233"/>
      <c r="I3" s="10" t="s">
        <v>701</v>
      </c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s="8" customFormat="1" ht="20.25" customHeight="1">
      <c r="A4" s="9" t="s">
        <v>702</v>
      </c>
      <c r="B4" s="5"/>
      <c r="C4" s="234"/>
      <c r="D4" s="234"/>
      <c r="E4" s="234"/>
      <c r="F4" s="235"/>
      <c r="G4" s="5"/>
      <c r="H4" s="5"/>
      <c r="I4" s="236" t="s">
        <v>703</v>
      </c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s="8" customFormat="1" ht="19" customHeight="1">
      <c r="A5" s="234"/>
      <c r="B5" s="234"/>
      <c r="C5" s="234"/>
      <c r="D5" s="17"/>
      <c r="E5" s="17"/>
      <c r="F5" s="322" t="s">
        <v>1048</v>
      </c>
      <c r="G5" s="5"/>
      <c r="H5" s="233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8" customFormat="1" ht="13.5" customHeight="1">
      <c r="A6" s="237"/>
      <c r="B6" s="302"/>
      <c r="C6" s="237"/>
      <c r="D6" s="17"/>
      <c r="E6" s="17"/>
      <c r="F6" s="15" t="s">
        <v>1047</v>
      </c>
      <c r="G6" s="174"/>
      <c r="H6" s="233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8" customFormat="1" ht="14">
      <c r="A7" s="238" t="s">
        <v>704</v>
      </c>
      <c r="B7" s="303" t="s">
        <v>705</v>
      </c>
      <c r="C7" s="239" t="s">
        <v>706</v>
      </c>
      <c r="D7" s="171" t="s">
        <v>1147</v>
      </c>
      <c r="E7" s="240" t="s">
        <v>1094</v>
      </c>
      <c r="F7" s="240">
        <v>2020</v>
      </c>
      <c r="G7" s="16" t="s">
        <v>707</v>
      </c>
      <c r="H7" s="16" t="s">
        <v>708</v>
      </c>
      <c r="I7" s="16" t="s">
        <v>709</v>
      </c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ht="14">
      <c r="A8" s="105" t="s">
        <v>311</v>
      </c>
      <c r="B8" s="304" t="s">
        <v>1000</v>
      </c>
      <c r="C8" s="241"/>
      <c r="G8" s="14"/>
      <c r="H8" s="14"/>
      <c r="I8" s="68" t="s">
        <v>312</v>
      </c>
    </row>
    <row r="9" spans="1:255" ht="11.15" customHeight="1">
      <c r="A9" s="232" t="s">
        <v>710</v>
      </c>
      <c r="B9" s="305" t="s">
        <v>710</v>
      </c>
      <c r="C9" s="232" t="s">
        <v>711</v>
      </c>
      <c r="D9" s="18">
        <v>4858397</v>
      </c>
      <c r="E9" s="18">
        <v>4770741</v>
      </c>
      <c r="F9" s="18">
        <v>4344351</v>
      </c>
      <c r="G9" s="43" t="s">
        <v>712</v>
      </c>
      <c r="H9" s="19" t="s">
        <v>713</v>
      </c>
      <c r="I9" s="19" t="s">
        <v>713</v>
      </c>
    </row>
    <row r="10" spans="1:255" ht="11.15" customHeight="1">
      <c r="A10" s="232"/>
      <c r="B10" s="305" t="s">
        <v>714</v>
      </c>
      <c r="C10" s="232" t="s">
        <v>715</v>
      </c>
      <c r="D10" s="18">
        <v>343363</v>
      </c>
      <c r="E10" s="18">
        <v>1112148</v>
      </c>
      <c r="F10" s="18">
        <v>1117379</v>
      </c>
      <c r="G10" s="43" t="s">
        <v>716</v>
      </c>
      <c r="H10" s="19" t="s">
        <v>717</v>
      </c>
      <c r="I10" s="306"/>
    </row>
    <row r="11" spans="1:255" ht="11.15" customHeight="1">
      <c r="A11" s="232" t="s">
        <v>317</v>
      </c>
      <c r="B11" s="305" t="s">
        <v>718</v>
      </c>
      <c r="C11" s="232" t="s">
        <v>719</v>
      </c>
      <c r="D11" s="18">
        <v>13150979</v>
      </c>
      <c r="E11" s="18">
        <v>14199134</v>
      </c>
      <c r="F11" s="18">
        <v>13475215</v>
      </c>
      <c r="G11" s="43" t="s">
        <v>720</v>
      </c>
      <c r="H11" s="19" t="s">
        <v>721</v>
      </c>
      <c r="I11" s="5" t="s">
        <v>722</v>
      </c>
    </row>
    <row r="12" spans="1:255" ht="11.15" customHeight="1">
      <c r="A12" s="232" t="s">
        <v>319</v>
      </c>
      <c r="B12" s="305" t="s">
        <v>319</v>
      </c>
      <c r="C12" s="232" t="s">
        <v>723</v>
      </c>
      <c r="D12" s="18">
        <v>7258166</v>
      </c>
      <c r="E12" s="18">
        <v>22637605</v>
      </c>
      <c r="F12" s="18">
        <v>16225805</v>
      </c>
      <c r="G12" s="43" t="s">
        <v>724</v>
      </c>
      <c r="H12" s="19" t="s">
        <v>725</v>
      </c>
      <c r="I12" s="19" t="s">
        <v>725</v>
      </c>
    </row>
    <row r="13" spans="1:255" ht="11.15" customHeight="1">
      <c r="A13" s="232"/>
      <c r="B13" s="305"/>
      <c r="C13" s="232" t="s">
        <v>726</v>
      </c>
      <c r="D13" s="18">
        <v>75564579</v>
      </c>
      <c r="E13" s="18">
        <v>62846415</v>
      </c>
      <c r="F13" s="18">
        <v>55723191</v>
      </c>
      <c r="G13" s="43" t="s">
        <v>1102</v>
      </c>
      <c r="H13" s="339"/>
    </row>
    <row r="14" spans="1:255" s="219" customFormat="1" ht="11.15" customHeight="1">
      <c r="A14" s="232"/>
      <c r="B14" s="305"/>
      <c r="C14" s="232" t="s">
        <v>727</v>
      </c>
      <c r="D14" s="18">
        <v>1361782</v>
      </c>
      <c r="E14" s="18">
        <v>3025931</v>
      </c>
      <c r="F14" s="18">
        <v>3324732</v>
      </c>
      <c r="G14" s="43" t="s">
        <v>728</v>
      </c>
      <c r="H14" s="19"/>
      <c r="I14" s="5"/>
    </row>
    <row r="15" spans="1:255" ht="11.15" customHeight="1">
      <c r="A15" s="232" t="s">
        <v>320</v>
      </c>
      <c r="B15" s="305" t="s">
        <v>729</v>
      </c>
      <c r="C15" s="232" t="s">
        <v>730</v>
      </c>
      <c r="D15" s="18">
        <v>6612350</v>
      </c>
      <c r="E15" s="18">
        <v>9126488</v>
      </c>
      <c r="F15" s="18">
        <v>7869786</v>
      </c>
      <c r="G15" s="43" t="s">
        <v>731</v>
      </c>
      <c r="H15" s="19" t="s">
        <v>732</v>
      </c>
      <c r="I15" s="19" t="s">
        <v>732</v>
      </c>
    </row>
    <row r="16" spans="1:255" s="17" customFormat="1" ht="11.15" customHeight="1">
      <c r="A16" s="232"/>
      <c r="B16" s="305"/>
      <c r="C16" s="232" t="s">
        <v>733</v>
      </c>
      <c r="D16" s="18">
        <v>10259151</v>
      </c>
      <c r="E16" s="18">
        <v>8796488</v>
      </c>
      <c r="F16" s="18">
        <v>8364992</v>
      </c>
      <c r="G16" s="43" t="s">
        <v>734</v>
      </c>
      <c r="H16" s="242"/>
      <c r="I16" s="5"/>
    </row>
    <row r="17" spans="1:255" ht="11.15" customHeight="1">
      <c r="A17" s="232"/>
      <c r="B17" s="305" t="s">
        <v>735</v>
      </c>
      <c r="C17" s="232" t="s">
        <v>736</v>
      </c>
      <c r="D17" s="18">
        <v>5784579</v>
      </c>
      <c r="E17" s="18">
        <v>6471855</v>
      </c>
      <c r="F17" s="18">
        <v>5054850</v>
      </c>
      <c r="G17" s="43" t="s">
        <v>737</v>
      </c>
      <c r="H17" s="19" t="s">
        <v>738</v>
      </c>
      <c r="I17" s="306"/>
    </row>
    <row r="18" spans="1:255" s="8" customFormat="1" ht="14">
      <c r="A18" s="238"/>
      <c r="B18" s="303"/>
      <c r="C18" s="232" t="s">
        <v>739</v>
      </c>
      <c r="D18" s="18">
        <v>13686480</v>
      </c>
      <c r="E18" s="18">
        <v>8793576</v>
      </c>
      <c r="F18" s="18">
        <v>10258166</v>
      </c>
      <c r="G18" s="43" t="s">
        <v>740</v>
      </c>
      <c r="H18" s="16"/>
      <c r="I18" s="16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8" customFormat="1" ht="14">
      <c r="A19" s="238"/>
      <c r="B19" s="303"/>
      <c r="C19" s="239"/>
      <c r="D19" s="243"/>
      <c r="E19" s="243"/>
      <c r="F19" s="243"/>
      <c r="G19" s="16"/>
      <c r="H19" s="16"/>
      <c r="I19" s="16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8" customFormat="1" ht="14">
      <c r="A20" s="244" t="s">
        <v>741</v>
      </c>
      <c r="B20" s="305"/>
      <c r="C20" s="232"/>
      <c r="D20" s="5"/>
      <c r="E20" s="5"/>
      <c r="F20" s="5"/>
      <c r="G20" s="14"/>
      <c r="H20" s="14"/>
      <c r="I20" s="82" t="s">
        <v>322</v>
      </c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8" customFormat="1" ht="11.15" customHeight="1">
      <c r="A21" s="232" t="s">
        <v>742</v>
      </c>
      <c r="B21" s="305" t="s">
        <v>742</v>
      </c>
      <c r="C21" s="18" t="s">
        <v>743</v>
      </c>
      <c r="D21" s="18">
        <v>11745719</v>
      </c>
      <c r="E21" s="18">
        <v>14799919</v>
      </c>
      <c r="F21" s="18">
        <v>13714369</v>
      </c>
      <c r="G21" s="43" t="s">
        <v>744</v>
      </c>
      <c r="H21" s="19" t="s">
        <v>745</v>
      </c>
      <c r="I21" s="19" t="s">
        <v>745</v>
      </c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8" customFormat="1" ht="11.15" customHeight="1">
      <c r="A22" s="232" t="s">
        <v>746</v>
      </c>
      <c r="B22" s="305" t="s">
        <v>746</v>
      </c>
      <c r="C22" s="18" t="s">
        <v>747</v>
      </c>
      <c r="D22" s="18">
        <v>30307780</v>
      </c>
      <c r="E22" s="18">
        <v>29938002</v>
      </c>
      <c r="F22" s="18">
        <v>28947528</v>
      </c>
      <c r="G22" s="43" t="s">
        <v>748</v>
      </c>
      <c r="H22" s="19" t="s">
        <v>749</v>
      </c>
      <c r="I22" s="19" t="s">
        <v>749</v>
      </c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8" customFormat="1" ht="11.15" customHeight="1">
      <c r="A23" s="232"/>
      <c r="B23" s="305" t="s">
        <v>750</v>
      </c>
      <c r="C23" s="18" t="s">
        <v>751</v>
      </c>
      <c r="D23" s="18">
        <v>154811</v>
      </c>
      <c r="E23" s="18">
        <v>212795</v>
      </c>
      <c r="F23" s="18">
        <v>360269</v>
      </c>
      <c r="G23" s="43" t="s">
        <v>752</v>
      </c>
      <c r="H23" s="19" t="s">
        <v>753</v>
      </c>
      <c r="I23" s="306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8" customFormat="1" ht="11.15" customHeight="1">
      <c r="A24" s="232" t="s">
        <v>754</v>
      </c>
      <c r="B24" s="305" t="s">
        <v>754</v>
      </c>
      <c r="C24" s="18" t="s">
        <v>755</v>
      </c>
      <c r="D24" s="18">
        <v>13480490</v>
      </c>
      <c r="E24" s="18">
        <v>12473384</v>
      </c>
      <c r="F24" s="18">
        <v>12371724</v>
      </c>
      <c r="G24" s="43" t="s">
        <v>756</v>
      </c>
      <c r="H24" s="19" t="s">
        <v>757</v>
      </c>
      <c r="I24" s="19" t="s">
        <v>757</v>
      </c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8" customFormat="1" ht="14">
      <c r="A25" s="238"/>
      <c r="B25" s="303"/>
      <c r="C25" s="18"/>
      <c r="D25" s="18"/>
      <c r="E25" s="18"/>
      <c r="F25" s="18"/>
      <c r="G25" s="16"/>
      <c r="H25" s="16"/>
      <c r="I25" s="16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8" customFormat="1" ht="15">
      <c r="A26" s="105" t="s">
        <v>330</v>
      </c>
      <c r="B26" s="305"/>
      <c r="C26" s="18"/>
      <c r="D26" s="18"/>
      <c r="E26" s="18"/>
      <c r="F26" s="18"/>
      <c r="G26" s="14"/>
      <c r="H26" s="14"/>
      <c r="I26" s="245" t="s">
        <v>758</v>
      </c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ht="11.15" customHeight="1">
      <c r="A27" s="232" t="s">
        <v>759</v>
      </c>
      <c r="B27" s="305" t="s">
        <v>759</v>
      </c>
      <c r="C27" s="18" t="s">
        <v>760</v>
      </c>
      <c r="D27" s="18">
        <v>26165319</v>
      </c>
      <c r="E27" s="18">
        <v>22495100</v>
      </c>
      <c r="F27" s="18">
        <v>19457501</v>
      </c>
      <c r="G27" s="43" t="s">
        <v>761</v>
      </c>
      <c r="H27" s="14" t="s">
        <v>762</v>
      </c>
      <c r="I27" s="19" t="s">
        <v>763</v>
      </c>
    </row>
    <row r="28" spans="1:255" ht="11.15" customHeight="1">
      <c r="A28" s="232" t="s">
        <v>345</v>
      </c>
      <c r="B28" s="305" t="s">
        <v>345</v>
      </c>
      <c r="C28" s="18" t="s">
        <v>764</v>
      </c>
      <c r="D28" s="18">
        <v>8491192</v>
      </c>
      <c r="E28" s="18">
        <v>8596058</v>
      </c>
      <c r="F28" s="18">
        <v>8499644</v>
      </c>
      <c r="G28" s="43" t="s">
        <v>765</v>
      </c>
      <c r="H28" s="19" t="s">
        <v>766</v>
      </c>
      <c r="I28" s="19" t="s">
        <v>766</v>
      </c>
    </row>
    <row r="29" spans="1:255" ht="11.15" customHeight="1">
      <c r="A29" s="232" t="s">
        <v>343</v>
      </c>
      <c r="B29" s="305" t="s">
        <v>343</v>
      </c>
      <c r="C29" s="18" t="s">
        <v>767</v>
      </c>
      <c r="D29" s="18">
        <v>853355</v>
      </c>
      <c r="E29" s="18">
        <v>819354</v>
      </c>
      <c r="F29" s="18">
        <v>1004716</v>
      </c>
      <c r="G29" s="43" t="s">
        <v>768</v>
      </c>
      <c r="H29" s="19" t="s">
        <v>769</v>
      </c>
      <c r="I29" s="19" t="s">
        <v>769</v>
      </c>
    </row>
    <row r="30" spans="1:255" ht="11.15" customHeight="1">
      <c r="A30" s="232"/>
      <c r="B30" s="305" t="s">
        <v>770</v>
      </c>
      <c r="C30" s="232" t="s">
        <v>760</v>
      </c>
      <c r="D30" s="18">
        <v>23828</v>
      </c>
      <c r="E30" s="18">
        <v>35538</v>
      </c>
      <c r="F30" s="18">
        <v>30430</v>
      </c>
      <c r="G30" s="389" t="s">
        <v>761</v>
      </c>
      <c r="H30" s="19" t="s">
        <v>771</v>
      </c>
      <c r="I30" s="306"/>
    </row>
    <row r="31" spans="1:255" ht="11.15" customHeight="1">
      <c r="A31" s="232"/>
      <c r="B31" s="305"/>
      <c r="C31" s="232" t="s">
        <v>1160</v>
      </c>
      <c r="D31" s="18">
        <v>6404626</v>
      </c>
      <c r="E31" s="18">
        <v>4987427</v>
      </c>
      <c r="F31" s="18">
        <v>3889314</v>
      </c>
      <c r="G31" s="389" t="s">
        <v>1161</v>
      </c>
      <c r="H31" s="19"/>
      <c r="I31" s="306"/>
    </row>
    <row r="32" spans="1:255" ht="11.15" customHeight="1">
      <c r="B32" s="306" t="s">
        <v>772</v>
      </c>
      <c r="C32" s="18" t="s">
        <v>773</v>
      </c>
      <c r="D32" s="18">
        <v>2124044</v>
      </c>
      <c r="E32" s="188">
        <v>1887440</v>
      </c>
      <c r="F32" s="188" t="s">
        <v>172</v>
      </c>
      <c r="G32" s="8" t="s">
        <v>774</v>
      </c>
      <c r="H32" s="5" t="s">
        <v>775</v>
      </c>
      <c r="I32" s="306"/>
    </row>
    <row r="33" spans="1:255" ht="11.15" customHeight="1">
      <c r="A33" s="232"/>
      <c r="B33" s="307" t="s">
        <v>776</v>
      </c>
      <c r="C33" s="18" t="s">
        <v>760</v>
      </c>
      <c r="D33" s="18">
        <v>598260</v>
      </c>
      <c r="E33" s="18">
        <v>649300</v>
      </c>
      <c r="F33" s="18">
        <v>634580</v>
      </c>
      <c r="G33" s="43" t="s">
        <v>761</v>
      </c>
      <c r="H33" s="19" t="s">
        <v>777</v>
      </c>
      <c r="I33" s="306"/>
    </row>
    <row r="34" spans="1:255" ht="11.15" customHeight="1">
      <c r="A34" s="232"/>
      <c r="B34" s="305" t="s">
        <v>778</v>
      </c>
      <c r="C34" s="18" t="s">
        <v>779</v>
      </c>
      <c r="D34" s="18">
        <v>1780393</v>
      </c>
      <c r="E34" s="18">
        <v>1619880</v>
      </c>
      <c r="F34" s="18">
        <v>1537920</v>
      </c>
      <c r="G34" s="43" t="s">
        <v>780</v>
      </c>
      <c r="H34" s="19" t="s">
        <v>781</v>
      </c>
      <c r="I34" s="306"/>
    </row>
    <row r="35" spans="1:255" ht="11.15" customHeight="1">
      <c r="A35" s="232"/>
      <c r="B35" s="306" t="s">
        <v>782</v>
      </c>
      <c r="C35" s="18" t="s">
        <v>783</v>
      </c>
      <c r="D35" s="18">
        <v>1356953</v>
      </c>
      <c r="E35" s="18">
        <v>1483639</v>
      </c>
      <c r="F35" s="18">
        <v>1343233</v>
      </c>
      <c r="G35" s="43" t="s">
        <v>784</v>
      </c>
      <c r="H35" s="394" t="s">
        <v>1091</v>
      </c>
      <c r="I35" s="340"/>
    </row>
    <row r="36" spans="1:255" ht="11.15" customHeight="1">
      <c r="A36" s="232"/>
      <c r="B36" s="307"/>
      <c r="C36" s="18"/>
      <c r="D36" s="18"/>
      <c r="E36" s="18"/>
      <c r="F36" s="18"/>
      <c r="G36" s="43"/>
      <c r="H36" s="19"/>
    </row>
    <row r="37" spans="1:255" s="8" customFormat="1" ht="15">
      <c r="A37" s="105" t="s">
        <v>348</v>
      </c>
      <c r="B37" s="305"/>
      <c r="C37" s="18"/>
      <c r="D37" s="18"/>
      <c r="E37" s="18"/>
      <c r="F37" s="18"/>
      <c r="G37" s="43"/>
      <c r="H37" s="19"/>
      <c r="I37" s="245" t="s">
        <v>349</v>
      </c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</row>
    <row r="38" spans="1:255" s="8" customFormat="1" ht="11.15" customHeight="1">
      <c r="A38" s="232" t="s">
        <v>354</v>
      </c>
      <c r="B38" s="305" t="s">
        <v>785</v>
      </c>
      <c r="C38" s="18" t="s">
        <v>786</v>
      </c>
      <c r="D38" s="18">
        <v>253423005</v>
      </c>
      <c r="E38" s="18">
        <v>247767448</v>
      </c>
      <c r="F38" s="18">
        <v>237164409</v>
      </c>
      <c r="G38" s="43" t="s">
        <v>787</v>
      </c>
      <c r="H38" s="14" t="s">
        <v>788</v>
      </c>
      <c r="I38" s="19" t="s">
        <v>788</v>
      </c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</row>
    <row r="39" spans="1:255" s="8" customFormat="1" ht="11.15" customHeight="1">
      <c r="A39" s="232" t="s">
        <v>789</v>
      </c>
      <c r="B39" s="305" t="s">
        <v>790</v>
      </c>
      <c r="C39" s="18" t="s">
        <v>1046</v>
      </c>
      <c r="D39" s="18"/>
      <c r="E39" s="18"/>
      <c r="F39" s="18"/>
      <c r="G39" s="321" t="s">
        <v>791</v>
      </c>
      <c r="H39" s="247" t="s">
        <v>792</v>
      </c>
      <c r="I39" s="5" t="s">
        <v>793</v>
      </c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</row>
    <row r="40" spans="1:255" s="8" customFormat="1" ht="11.15" customHeight="1">
      <c r="A40" s="232"/>
      <c r="B40" s="305" t="s">
        <v>794</v>
      </c>
      <c r="C40" s="18" t="s">
        <v>1046</v>
      </c>
      <c r="D40" s="18"/>
      <c r="E40" s="18"/>
      <c r="F40" s="18"/>
      <c r="G40" s="321" t="s">
        <v>791</v>
      </c>
      <c r="H40" s="19" t="s">
        <v>795</v>
      </c>
      <c r="I40" s="306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</row>
    <row r="41" spans="1:255" s="8" customFormat="1" ht="11.15" customHeight="1">
      <c r="A41" s="232"/>
      <c r="B41" s="305" t="s">
        <v>796</v>
      </c>
      <c r="C41" s="18" t="s">
        <v>1046</v>
      </c>
      <c r="D41" s="18"/>
      <c r="E41" s="18"/>
      <c r="F41" s="18"/>
      <c r="G41" s="321" t="s">
        <v>791</v>
      </c>
      <c r="H41" s="247" t="s">
        <v>797</v>
      </c>
      <c r="I41" s="309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</row>
    <row r="42" spans="1:255" s="8" customFormat="1" ht="11.15" customHeight="1">
      <c r="A42" s="232"/>
      <c r="B42" s="305" t="s">
        <v>798</v>
      </c>
      <c r="C42" s="18" t="s">
        <v>1046</v>
      </c>
      <c r="D42" s="18">
        <v>4065988</v>
      </c>
      <c r="E42" s="18">
        <v>3414763</v>
      </c>
      <c r="F42" s="18">
        <v>3004501</v>
      </c>
      <c r="G42" s="321" t="s">
        <v>791</v>
      </c>
      <c r="H42" s="247" t="s">
        <v>799</v>
      </c>
      <c r="I42" s="309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</row>
    <row r="43" spans="1:255" s="8" customFormat="1" ht="11.15" customHeight="1">
      <c r="A43" s="232" t="s">
        <v>356</v>
      </c>
      <c r="B43" s="305" t="s">
        <v>356</v>
      </c>
      <c r="C43" s="18" t="s">
        <v>1046</v>
      </c>
      <c r="D43" s="18"/>
      <c r="E43" s="18"/>
      <c r="F43" s="18"/>
      <c r="G43" s="321" t="s">
        <v>791</v>
      </c>
      <c r="H43" s="247" t="s">
        <v>800</v>
      </c>
      <c r="I43" s="305" t="s">
        <v>800</v>
      </c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</row>
    <row r="44" spans="1:255" s="8" customFormat="1" ht="11.15" customHeight="1">
      <c r="A44" s="232"/>
      <c r="B44" s="305" t="s">
        <v>801</v>
      </c>
      <c r="C44" s="18" t="s">
        <v>1046</v>
      </c>
      <c r="D44" s="18"/>
      <c r="E44" s="18"/>
      <c r="F44" s="18"/>
      <c r="G44" s="321" t="s">
        <v>791</v>
      </c>
      <c r="H44" s="247" t="s">
        <v>802</v>
      </c>
      <c r="I44" s="309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</row>
    <row r="45" spans="1:255" s="8" customFormat="1" ht="11.15" customHeight="1">
      <c r="A45" s="11" t="s">
        <v>352</v>
      </c>
      <c r="B45" s="305" t="s">
        <v>803</v>
      </c>
      <c r="C45" s="18" t="s">
        <v>1046</v>
      </c>
      <c r="D45" s="18"/>
      <c r="E45" s="18"/>
      <c r="F45" s="18"/>
      <c r="G45" s="321" t="s">
        <v>791</v>
      </c>
      <c r="H45" s="247" t="s">
        <v>804</v>
      </c>
      <c r="I45" s="309" t="s">
        <v>805</v>
      </c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</row>
    <row r="46" spans="1:255" s="8" customFormat="1" ht="11.15" customHeight="1">
      <c r="A46" s="11" t="s">
        <v>352</v>
      </c>
      <c r="B46" s="307" t="s">
        <v>352</v>
      </c>
      <c r="C46" s="18" t="s">
        <v>806</v>
      </c>
      <c r="D46" s="18">
        <v>15443387</v>
      </c>
      <c r="E46" s="18">
        <v>14763677</v>
      </c>
      <c r="F46" s="18">
        <v>14158776</v>
      </c>
      <c r="G46" s="43" t="s">
        <v>807</v>
      </c>
      <c r="H46" s="14" t="s">
        <v>805</v>
      </c>
      <c r="I46" s="309" t="s">
        <v>805</v>
      </c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</row>
    <row r="47" spans="1:255" s="248" customFormat="1" ht="11.15" customHeight="1">
      <c r="A47" s="232"/>
      <c r="B47" s="305" t="s">
        <v>808</v>
      </c>
      <c r="C47" s="18" t="s">
        <v>1046</v>
      </c>
      <c r="D47" s="18"/>
      <c r="E47" s="18"/>
      <c r="F47" s="18"/>
      <c r="G47" s="321" t="s">
        <v>791</v>
      </c>
      <c r="H47" s="14" t="s">
        <v>809</v>
      </c>
      <c r="I47" s="309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</row>
    <row r="48" spans="1:255" s="248" customFormat="1" ht="11.15" customHeight="1">
      <c r="A48" s="232"/>
      <c r="B48" s="305"/>
      <c r="C48" s="18"/>
      <c r="D48" s="188"/>
      <c r="E48" s="188"/>
      <c r="F48" s="188"/>
      <c r="G48" s="321"/>
      <c r="H48" s="14"/>
      <c r="I48" s="309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</row>
    <row r="49" spans="1:255" ht="15">
      <c r="A49" s="105" t="s">
        <v>362</v>
      </c>
      <c r="B49" s="305"/>
      <c r="C49" s="18"/>
      <c r="D49" s="188"/>
      <c r="E49" s="188"/>
      <c r="F49" s="188"/>
      <c r="G49" s="43"/>
      <c r="H49" s="14"/>
      <c r="I49" s="310" t="s">
        <v>810</v>
      </c>
    </row>
    <row r="50" spans="1:255" ht="11.15" customHeight="1">
      <c r="A50" s="249" t="s">
        <v>811</v>
      </c>
      <c r="B50" s="308" t="s">
        <v>811</v>
      </c>
      <c r="C50" s="18" t="s">
        <v>812</v>
      </c>
      <c r="D50" s="188">
        <v>13006220</v>
      </c>
      <c r="E50" s="188">
        <v>12240493</v>
      </c>
      <c r="F50" s="188">
        <v>12250097</v>
      </c>
      <c r="G50" s="14" t="s">
        <v>813</v>
      </c>
      <c r="H50" s="14" t="s">
        <v>814</v>
      </c>
      <c r="I50" s="311" t="s">
        <v>814</v>
      </c>
    </row>
    <row r="51" spans="1:255" s="8" customFormat="1" ht="11.15" customHeight="1">
      <c r="A51" s="232" t="s">
        <v>364</v>
      </c>
      <c r="B51" s="305" t="s">
        <v>815</v>
      </c>
      <c r="C51" s="18" t="s">
        <v>816</v>
      </c>
      <c r="D51" s="188">
        <v>154886</v>
      </c>
      <c r="E51" s="188">
        <v>180125</v>
      </c>
      <c r="F51" s="188">
        <v>274121</v>
      </c>
      <c r="G51" s="250" t="s">
        <v>817</v>
      </c>
      <c r="H51" s="19" t="s">
        <v>818</v>
      </c>
      <c r="I51" s="306" t="s">
        <v>819</v>
      </c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</row>
    <row r="52" spans="1:255" s="8" customFormat="1" ht="11.15" customHeight="1">
      <c r="A52" s="232"/>
      <c r="B52" s="305" t="s">
        <v>820</v>
      </c>
      <c r="C52" s="5" t="s">
        <v>821</v>
      </c>
      <c r="D52" s="188">
        <v>3743108</v>
      </c>
      <c r="E52" s="188">
        <v>3299373</v>
      </c>
      <c r="F52" s="188">
        <v>3010195</v>
      </c>
      <c r="G52" s="14" t="s">
        <v>822</v>
      </c>
      <c r="H52" s="19" t="s">
        <v>823</v>
      </c>
      <c r="I52" s="306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</row>
    <row r="53" spans="1:255" s="8" customFormat="1" ht="11.15" customHeight="1">
      <c r="A53" s="232"/>
      <c r="B53" s="305" t="s">
        <v>824</v>
      </c>
      <c r="C53" s="5" t="s">
        <v>825</v>
      </c>
      <c r="D53" s="188">
        <v>46320167</v>
      </c>
      <c r="E53" s="188">
        <v>51667534</v>
      </c>
      <c r="F53" s="188">
        <v>47559403</v>
      </c>
      <c r="G53" s="14" t="s">
        <v>826</v>
      </c>
      <c r="H53" s="19" t="s">
        <v>827</v>
      </c>
      <c r="I53" s="306"/>
      <c r="J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</row>
    <row r="54" spans="1:255" s="8" customFormat="1" ht="11.15" customHeight="1">
      <c r="A54" s="11" t="s">
        <v>368</v>
      </c>
      <c r="B54" s="307" t="s">
        <v>368</v>
      </c>
      <c r="C54" s="232" t="s">
        <v>828</v>
      </c>
      <c r="D54" s="188">
        <v>8667782</v>
      </c>
      <c r="E54" s="188">
        <v>6757618</v>
      </c>
      <c r="F54" s="188">
        <v>6943976</v>
      </c>
      <c r="G54" s="43" t="s">
        <v>829</v>
      </c>
      <c r="H54" s="19" t="s">
        <v>830</v>
      </c>
      <c r="I54" s="309" t="s">
        <v>830</v>
      </c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</row>
    <row r="55" spans="1:255" ht="11.15" customHeight="1">
      <c r="A55" s="232"/>
      <c r="B55" s="305" t="s">
        <v>831</v>
      </c>
      <c r="C55" s="232" t="s">
        <v>828</v>
      </c>
      <c r="D55" s="188">
        <v>1682350</v>
      </c>
      <c r="E55" s="188">
        <v>1626503</v>
      </c>
      <c r="F55" s="188">
        <v>1558227</v>
      </c>
      <c r="G55" s="43" t="s">
        <v>829</v>
      </c>
      <c r="H55" s="19" t="s">
        <v>832</v>
      </c>
      <c r="I55" s="309"/>
    </row>
    <row r="56" spans="1:255" s="248" customFormat="1" ht="11.15" customHeight="1">
      <c r="A56" s="232"/>
      <c r="B56" s="305"/>
      <c r="C56" s="246"/>
      <c r="D56" s="188"/>
      <c r="E56" s="188"/>
      <c r="F56" s="188"/>
      <c r="G56" s="246"/>
      <c r="H56" s="14"/>
      <c r="I56" s="309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</row>
    <row r="57" spans="1:255" s="8" customFormat="1" ht="14.5">
      <c r="A57" s="125" t="s">
        <v>375</v>
      </c>
      <c r="B57" s="305"/>
      <c r="C57" s="232"/>
      <c r="D57" s="188"/>
      <c r="E57" s="188"/>
      <c r="F57" s="188"/>
      <c r="G57" s="14"/>
      <c r="H57" s="242"/>
      <c r="I57" s="391" t="s">
        <v>1169</v>
      </c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</row>
    <row r="58" spans="1:255" s="8" customFormat="1" ht="11.15" customHeight="1">
      <c r="A58" s="232" t="s">
        <v>833</v>
      </c>
      <c r="B58" s="305" t="s">
        <v>834</v>
      </c>
      <c r="C58" s="232" t="s">
        <v>1101</v>
      </c>
      <c r="D58" s="188">
        <v>128325962</v>
      </c>
      <c r="E58" s="188">
        <v>138498769</v>
      </c>
      <c r="F58" s="188">
        <v>133076001</v>
      </c>
      <c r="G58" s="43" t="s">
        <v>835</v>
      </c>
      <c r="H58" s="19" t="s">
        <v>836</v>
      </c>
      <c r="I58" s="392" t="s">
        <v>1092</v>
      </c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</row>
    <row r="59" spans="1:255" ht="11.15" customHeight="1">
      <c r="A59" s="232" t="s">
        <v>381</v>
      </c>
      <c r="B59" s="305" t="s">
        <v>381</v>
      </c>
      <c r="C59" s="232" t="s">
        <v>837</v>
      </c>
      <c r="D59" s="188"/>
      <c r="E59" s="188"/>
      <c r="F59" s="188" t="s">
        <v>172</v>
      </c>
      <c r="G59" s="43" t="s">
        <v>838</v>
      </c>
      <c r="H59" s="19" t="s">
        <v>839</v>
      </c>
      <c r="I59" s="309" t="s">
        <v>839</v>
      </c>
    </row>
    <row r="60" spans="1:255" ht="11.15" customHeight="1">
      <c r="A60" s="232"/>
      <c r="B60" s="305" t="s">
        <v>840</v>
      </c>
      <c r="C60" s="232" t="s">
        <v>841</v>
      </c>
      <c r="D60" s="188">
        <v>1265525</v>
      </c>
      <c r="E60" s="188">
        <v>2247173</v>
      </c>
      <c r="F60" s="188">
        <v>2156587</v>
      </c>
      <c r="G60" s="43" t="s">
        <v>842</v>
      </c>
      <c r="H60" s="19" t="s">
        <v>843</v>
      </c>
      <c r="I60" s="306"/>
    </row>
    <row r="61" spans="1:255" s="248" customFormat="1" ht="11.15" customHeight="1">
      <c r="A61" s="232"/>
      <c r="B61" s="305"/>
      <c r="C61" s="246"/>
      <c r="D61" s="188"/>
      <c r="E61" s="188"/>
      <c r="F61" s="188"/>
      <c r="G61" s="246"/>
      <c r="H61" s="14"/>
      <c r="I61" s="19"/>
      <c r="IJ61" s="5"/>
      <c r="IK61" s="5"/>
      <c r="IL61" s="5"/>
      <c r="IM61" s="5"/>
      <c r="IN61" s="5"/>
      <c r="IO61" s="5"/>
      <c r="IP61" s="5"/>
      <c r="IQ61" s="5"/>
      <c r="IR61" s="5"/>
      <c r="IS61" s="5"/>
      <c r="IT61" s="5"/>
      <c r="IU61" s="5"/>
    </row>
    <row r="62" spans="1:255" s="8" customFormat="1" ht="15">
      <c r="A62" s="252" t="s">
        <v>844</v>
      </c>
      <c r="B62" s="305"/>
      <c r="C62" s="232"/>
      <c r="D62" s="188"/>
      <c r="E62" s="188"/>
      <c r="F62" s="188"/>
      <c r="G62" s="14"/>
      <c r="H62" s="14"/>
      <c r="I62" s="245" t="s">
        <v>845</v>
      </c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</row>
    <row r="63" spans="1:255" s="8" customFormat="1" ht="11.15" customHeight="1">
      <c r="A63" s="232" t="s">
        <v>401</v>
      </c>
      <c r="B63" s="305" t="s">
        <v>401</v>
      </c>
      <c r="C63" s="232" t="s">
        <v>846</v>
      </c>
      <c r="D63" s="188">
        <v>71833290</v>
      </c>
      <c r="E63" s="188">
        <v>73653750</v>
      </c>
      <c r="F63" s="188">
        <v>71943890</v>
      </c>
      <c r="G63" s="43" t="s">
        <v>847</v>
      </c>
      <c r="H63" s="19" t="s">
        <v>848</v>
      </c>
      <c r="I63" s="19" t="s">
        <v>848</v>
      </c>
      <c r="IJ63" s="5"/>
      <c r="IK63" s="5"/>
      <c r="IL63" s="5"/>
      <c r="IM63" s="5"/>
      <c r="IN63" s="5"/>
      <c r="IO63" s="5"/>
      <c r="IP63" s="5"/>
      <c r="IQ63" s="5"/>
      <c r="IR63" s="5"/>
      <c r="IS63" s="5"/>
      <c r="IT63" s="5"/>
      <c r="IU63" s="5"/>
    </row>
    <row r="64" spans="1:255" s="8" customFormat="1" ht="11.15" customHeight="1">
      <c r="A64" s="232" t="s">
        <v>849</v>
      </c>
      <c r="B64" s="305" t="s">
        <v>850</v>
      </c>
      <c r="C64" s="232" t="s">
        <v>851</v>
      </c>
      <c r="D64" s="188">
        <v>4266003</v>
      </c>
      <c r="E64" s="188">
        <v>3370069</v>
      </c>
      <c r="F64" s="188">
        <v>3395296</v>
      </c>
      <c r="G64" s="43" t="s">
        <v>852</v>
      </c>
      <c r="H64" s="19" t="s">
        <v>853</v>
      </c>
      <c r="I64" s="128" t="s">
        <v>854</v>
      </c>
      <c r="IJ64" s="5"/>
      <c r="IK64" s="5"/>
      <c r="IL64" s="5"/>
      <c r="IM64" s="5"/>
      <c r="IN64" s="5"/>
      <c r="IO64" s="5"/>
      <c r="IP64" s="5"/>
      <c r="IQ64" s="5"/>
      <c r="IR64" s="5"/>
      <c r="IS64" s="5"/>
      <c r="IT64" s="5"/>
      <c r="IU64" s="5"/>
    </row>
    <row r="65" spans="1:255" s="8" customFormat="1" ht="11.15" customHeight="1">
      <c r="A65" s="232" t="s">
        <v>855</v>
      </c>
      <c r="B65" s="306" t="s">
        <v>856</v>
      </c>
      <c r="C65" s="5" t="s">
        <v>857</v>
      </c>
      <c r="D65" s="188">
        <v>13767480</v>
      </c>
      <c r="E65" s="188">
        <v>9898382</v>
      </c>
      <c r="F65" s="188">
        <v>8306961</v>
      </c>
      <c r="G65" s="5" t="s">
        <v>858</v>
      </c>
      <c r="H65" s="5" t="s">
        <v>859</v>
      </c>
      <c r="I65" s="5" t="s">
        <v>860</v>
      </c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</row>
    <row r="66" spans="1:255" ht="11.15" customHeight="1">
      <c r="A66" s="232" t="s">
        <v>403</v>
      </c>
      <c r="B66" s="305" t="s">
        <v>403</v>
      </c>
      <c r="C66" s="232" t="s">
        <v>861</v>
      </c>
      <c r="D66" s="188">
        <v>13618472</v>
      </c>
      <c r="E66" s="188">
        <v>13829027</v>
      </c>
      <c r="F66" s="188">
        <v>13841119</v>
      </c>
      <c r="G66" s="43" t="s">
        <v>862</v>
      </c>
      <c r="H66" s="19" t="s">
        <v>863</v>
      </c>
      <c r="I66" s="19" t="s">
        <v>863</v>
      </c>
    </row>
    <row r="67" spans="1:255" ht="11.15" customHeight="1">
      <c r="A67" s="232"/>
      <c r="B67" s="305"/>
      <c r="C67" s="5" t="s">
        <v>864</v>
      </c>
      <c r="D67" s="188">
        <v>5065635</v>
      </c>
      <c r="E67" s="188">
        <v>4281420</v>
      </c>
      <c r="F67" s="188">
        <v>2776560</v>
      </c>
      <c r="G67" s="43" t="s">
        <v>1005</v>
      </c>
      <c r="H67" s="19"/>
      <c r="I67" s="19"/>
    </row>
    <row r="68" spans="1:255" s="8" customFormat="1" ht="14">
      <c r="A68" s="232" t="s">
        <v>865</v>
      </c>
      <c r="B68" s="305" t="s">
        <v>866</v>
      </c>
      <c r="C68" s="232" t="s">
        <v>867</v>
      </c>
      <c r="D68" s="188">
        <v>704938</v>
      </c>
      <c r="E68" s="188">
        <v>631917</v>
      </c>
      <c r="F68" s="188">
        <v>555746</v>
      </c>
      <c r="G68" s="43" t="s">
        <v>868</v>
      </c>
      <c r="H68" s="14" t="s">
        <v>869</v>
      </c>
      <c r="I68" s="5" t="s">
        <v>870</v>
      </c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</row>
    <row r="69" spans="1:255" s="8" customFormat="1" ht="14">
      <c r="A69" s="232"/>
      <c r="B69" s="305" t="s">
        <v>865</v>
      </c>
      <c r="C69" s="5" t="s">
        <v>871</v>
      </c>
      <c r="D69" s="188">
        <v>4804763</v>
      </c>
      <c r="E69" s="188">
        <v>4871547</v>
      </c>
      <c r="F69" s="188">
        <v>3893324</v>
      </c>
      <c r="G69" s="43" t="s">
        <v>1006</v>
      </c>
      <c r="H69" s="5" t="s">
        <v>870</v>
      </c>
      <c r="I69" s="5"/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</row>
    <row r="70" spans="1:255" ht="11.15" customHeight="1">
      <c r="A70" s="5" t="s">
        <v>872</v>
      </c>
      <c r="B70" s="306" t="s">
        <v>873</v>
      </c>
      <c r="C70" s="232"/>
      <c r="D70" s="188"/>
      <c r="E70" s="188">
        <v>89750</v>
      </c>
      <c r="F70" s="188">
        <v>56075</v>
      </c>
      <c r="H70" s="5" t="s">
        <v>874</v>
      </c>
      <c r="I70" s="5" t="s">
        <v>875</v>
      </c>
    </row>
    <row r="71" spans="1:255" s="248" customFormat="1" ht="14">
      <c r="A71" s="232"/>
      <c r="B71" s="306" t="s">
        <v>872</v>
      </c>
      <c r="C71" s="5" t="s">
        <v>876</v>
      </c>
      <c r="D71" s="188">
        <v>3008420</v>
      </c>
      <c r="E71" s="188">
        <v>2460809</v>
      </c>
      <c r="F71" s="188">
        <v>1801996</v>
      </c>
      <c r="G71" s="43" t="s">
        <v>1007</v>
      </c>
      <c r="H71" s="5" t="s">
        <v>875</v>
      </c>
      <c r="I71" s="19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</row>
    <row r="72" spans="1:255" s="248" customFormat="1" ht="11.15" customHeight="1">
      <c r="A72" s="232"/>
      <c r="B72" s="305"/>
      <c r="C72" s="246"/>
      <c r="D72" s="188"/>
      <c r="E72" s="188"/>
      <c r="F72" s="188"/>
      <c r="G72" s="246"/>
      <c r="H72" s="14"/>
      <c r="I72" s="19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</row>
    <row r="73" spans="1:255" s="8" customFormat="1" ht="14">
      <c r="A73" s="105" t="s">
        <v>405</v>
      </c>
      <c r="B73" s="305"/>
      <c r="C73" s="232"/>
      <c r="D73" s="188"/>
      <c r="E73" s="188"/>
      <c r="F73" s="188"/>
      <c r="G73" s="43"/>
      <c r="H73" s="19"/>
      <c r="I73" s="108" t="s">
        <v>406</v>
      </c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</row>
    <row r="74" spans="1:255" s="8" customFormat="1" ht="11.15" customHeight="1">
      <c r="A74" s="232" t="s">
        <v>877</v>
      </c>
      <c r="B74" s="305" t="s">
        <v>877</v>
      </c>
      <c r="C74" s="232" t="s">
        <v>878</v>
      </c>
      <c r="D74" s="188">
        <v>242861</v>
      </c>
      <c r="E74" s="188">
        <v>236974</v>
      </c>
      <c r="F74" s="188">
        <v>1220336</v>
      </c>
      <c r="G74" s="43" t="s">
        <v>879</v>
      </c>
      <c r="H74" s="19" t="s">
        <v>880</v>
      </c>
      <c r="I74" s="19" t="s">
        <v>880</v>
      </c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</row>
    <row r="75" spans="1:255" s="8" customFormat="1" ht="11.15" customHeight="1">
      <c r="A75" s="232"/>
      <c r="B75" s="305"/>
      <c r="C75" s="305" t="s">
        <v>1088</v>
      </c>
      <c r="D75" s="188">
        <v>6458662</v>
      </c>
      <c r="E75" s="188">
        <v>6624468</v>
      </c>
      <c r="F75" s="188">
        <v>5154538</v>
      </c>
      <c r="G75" s="43" t="s">
        <v>1089</v>
      </c>
      <c r="H75" s="19"/>
      <c r="I75" s="19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</row>
    <row r="76" spans="1:255" s="8" customFormat="1" ht="11.15" customHeight="1">
      <c r="A76" s="232"/>
      <c r="B76" s="305" t="s">
        <v>881</v>
      </c>
      <c r="C76" s="232" t="s">
        <v>882</v>
      </c>
      <c r="D76" s="188">
        <v>1013517</v>
      </c>
      <c r="E76" s="188">
        <v>878304</v>
      </c>
      <c r="F76" s="188">
        <v>916819</v>
      </c>
      <c r="G76" s="14" t="s">
        <v>883</v>
      </c>
      <c r="H76" s="14" t="s">
        <v>884</v>
      </c>
      <c r="I76" s="5"/>
      <c r="IJ76" s="5"/>
      <c r="IK76" s="5"/>
      <c r="IL76" s="5"/>
      <c r="IM76" s="5"/>
      <c r="IN76" s="5"/>
      <c r="IO76" s="5"/>
      <c r="IP76" s="5"/>
      <c r="IQ76" s="5"/>
      <c r="IR76" s="5"/>
      <c r="IS76" s="5"/>
      <c r="IT76" s="5"/>
      <c r="IU76" s="5"/>
    </row>
    <row r="77" spans="1:255" s="248" customFormat="1" ht="11.15" customHeight="1">
      <c r="A77" s="232"/>
      <c r="B77" s="305" t="s">
        <v>885</v>
      </c>
      <c r="C77" s="232" t="s">
        <v>886</v>
      </c>
      <c r="D77" s="188">
        <v>3401325</v>
      </c>
      <c r="E77" s="188">
        <v>3306336</v>
      </c>
      <c r="F77" s="188">
        <v>2489371</v>
      </c>
      <c r="G77" s="14" t="s">
        <v>1008</v>
      </c>
      <c r="H77" s="14" t="s">
        <v>1009</v>
      </c>
      <c r="I77" s="14"/>
      <c r="IJ77" s="5"/>
      <c r="IK77" s="5"/>
      <c r="IL77" s="5"/>
      <c r="IM77" s="5"/>
      <c r="IN77" s="5"/>
      <c r="IO77" s="5"/>
      <c r="IP77" s="5"/>
      <c r="IQ77" s="5"/>
      <c r="IR77" s="5"/>
      <c r="IS77" s="5"/>
      <c r="IT77" s="5"/>
      <c r="IU77" s="5"/>
    </row>
    <row r="78" spans="1:255" s="248" customFormat="1" ht="11.15" customHeight="1">
      <c r="A78" s="232"/>
      <c r="B78" s="305"/>
      <c r="C78" s="246"/>
      <c r="D78" s="18"/>
      <c r="E78" s="18"/>
      <c r="F78" s="18"/>
      <c r="G78" s="246"/>
      <c r="H78" s="14"/>
      <c r="I78" s="19"/>
      <c r="IJ78" s="5"/>
      <c r="IK78" s="5"/>
      <c r="IL78" s="5"/>
      <c r="IM78" s="5"/>
      <c r="IN78" s="5"/>
      <c r="IO78" s="5"/>
      <c r="IP78" s="5"/>
      <c r="IQ78" s="5"/>
      <c r="IR78" s="5"/>
      <c r="IS78" s="5"/>
      <c r="IT78" s="5"/>
      <c r="IU78" s="5"/>
    </row>
    <row r="79" spans="1:255" s="8" customFormat="1" ht="15">
      <c r="A79" s="15" t="s">
        <v>887</v>
      </c>
      <c r="B79" s="305"/>
      <c r="C79" s="232"/>
      <c r="D79" s="18"/>
      <c r="E79" s="18"/>
      <c r="F79" s="18"/>
      <c r="G79" s="341"/>
      <c r="H79" s="233"/>
      <c r="I79" s="245" t="s">
        <v>414</v>
      </c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</row>
    <row r="80" spans="1:255" s="8" customFormat="1" ht="11.15" customHeight="1">
      <c r="A80" s="232" t="s">
        <v>888</v>
      </c>
      <c r="B80" s="305" t="s">
        <v>889</v>
      </c>
      <c r="C80" s="232" t="s">
        <v>890</v>
      </c>
      <c r="D80" s="18">
        <v>14633594</v>
      </c>
      <c r="E80" s="18">
        <v>38478907</v>
      </c>
      <c r="F80" s="18">
        <v>38611511</v>
      </c>
      <c r="G80" s="393" t="s">
        <v>1093</v>
      </c>
      <c r="H80" s="19" t="s">
        <v>891</v>
      </c>
      <c r="I80" s="104" t="s">
        <v>892</v>
      </c>
      <c r="IJ80" s="5"/>
      <c r="IK80" s="5"/>
      <c r="IL80" s="5"/>
      <c r="IM80" s="5"/>
      <c r="IN80" s="5"/>
      <c r="IO80" s="5"/>
      <c r="IP80" s="5"/>
      <c r="IQ80" s="5"/>
      <c r="IR80" s="5"/>
      <c r="IS80" s="5"/>
      <c r="IT80" s="5"/>
      <c r="IU80" s="5"/>
    </row>
    <row r="81" spans="1:255" s="8" customFormat="1" ht="11.15" customHeight="1">
      <c r="A81" s="232"/>
      <c r="B81" s="388" t="s">
        <v>1114</v>
      </c>
      <c r="C81" s="388" t="s">
        <v>1162</v>
      </c>
      <c r="D81" s="18">
        <v>2554374</v>
      </c>
      <c r="E81" s="18">
        <v>186830</v>
      </c>
      <c r="F81" s="188" t="s">
        <v>172</v>
      </c>
      <c r="G81" s="43" t="s">
        <v>1185</v>
      </c>
      <c r="H81" s="19"/>
      <c r="I81" s="104"/>
      <c r="IJ81" s="5"/>
      <c r="IK81" s="5"/>
      <c r="IL81" s="5"/>
      <c r="IM81" s="5"/>
      <c r="IN81" s="5"/>
      <c r="IO81" s="5"/>
      <c r="IP81" s="5"/>
      <c r="IQ81" s="5"/>
      <c r="IR81" s="5"/>
      <c r="IS81" s="5"/>
      <c r="IT81" s="5"/>
      <c r="IU81" s="5"/>
    </row>
    <row r="82" spans="1:255" s="8" customFormat="1" ht="14">
      <c r="A82" s="232" t="s">
        <v>893</v>
      </c>
      <c r="B82" s="305" t="s">
        <v>894</v>
      </c>
      <c r="C82" s="232" t="s">
        <v>895</v>
      </c>
      <c r="D82" s="18">
        <v>7779475</v>
      </c>
      <c r="E82" s="18">
        <v>7642047</v>
      </c>
      <c r="F82" s="18">
        <v>7504490</v>
      </c>
      <c r="G82" s="43" t="s">
        <v>896</v>
      </c>
      <c r="H82" s="19" t="s">
        <v>1059</v>
      </c>
      <c r="I82" s="19" t="s">
        <v>897</v>
      </c>
      <c r="IJ82" s="5"/>
      <c r="IK82" s="5"/>
      <c r="IL82" s="5"/>
      <c r="IM82" s="5"/>
      <c r="IN82" s="5"/>
      <c r="IO82" s="5"/>
      <c r="IP82" s="5"/>
      <c r="IQ82" s="5"/>
      <c r="IR82" s="5"/>
      <c r="IS82" s="5"/>
      <c r="IT82" s="5"/>
      <c r="IU82" s="5"/>
    </row>
    <row r="83" spans="1:255" s="8" customFormat="1" ht="11.15" customHeight="1">
      <c r="A83" s="232"/>
      <c r="B83" s="305"/>
      <c r="C83" s="232"/>
      <c r="D83" s="18"/>
      <c r="E83" s="18"/>
      <c r="F83" s="18"/>
      <c r="G83" s="43"/>
      <c r="H83" s="19"/>
      <c r="I83" s="19"/>
      <c r="IJ83" s="5"/>
      <c r="IK83" s="5"/>
      <c r="IL83" s="5"/>
      <c r="IM83" s="5"/>
      <c r="IN83" s="5"/>
      <c r="IO83" s="5"/>
      <c r="IP83" s="5"/>
      <c r="IQ83" s="5"/>
      <c r="IR83" s="5"/>
      <c r="IS83" s="5"/>
      <c r="IT83" s="5"/>
      <c r="IU83" s="5"/>
    </row>
    <row r="84" spans="1:255">
      <c r="B84" s="306"/>
      <c r="D84" s="18"/>
      <c r="E84" s="18"/>
    </row>
    <row r="85" spans="1:255">
      <c r="B85" s="306"/>
    </row>
    <row r="86" spans="1:255">
      <c r="B86" s="306"/>
    </row>
    <row r="87" spans="1:255">
      <c r="B87" s="77"/>
      <c r="C87" s="77"/>
      <c r="D87" s="8"/>
      <c r="E87" s="8"/>
    </row>
    <row r="88" spans="1:255">
      <c r="A88" s="46" t="s">
        <v>698</v>
      </c>
      <c r="B88" s="306"/>
      <c r="I88" s="47" t="s">
        <v>112</v>
      </c>
    </row>
    <row r="89" spans="1:255">
      <c r="B89" s="306"/>
    </row>
    <row r="90" spans="1:255">
      <c r="B90" s="306"/>
    </row>
    <row r="91" spans="1:255">
      <c r="B91" s="306"/>
    </row>
    <row r="92" spans="1:255">
      <c r="B92" s="306"/>
    </row>
    <row r="93" spans="1:255">
      <c r="B93" s="306"/>
    </row>
    <row r="94" spans="1:255" ht="11.15" customHeight="1">
      <c r="B94" s="306"/>
      <c r="D94" s="18"/>
      <c r="E94" s="18"/>
      <c r="F94" s="18"/>
    </row>
    <row r="95" spans="1:255" s="8" customFormat="1" ht="11.15" customHeight="1">
      <c r="A95" s="232"/>
      <c r="B95" s="305"/>
      <c r="C95" s="232"/>
      <c r="D95" s="18"/>
      <c r="E95" s="18"/>
      <c r="F95" s="18"/>
      <c r="G95" s="43"/>
      <c r="H95" s="19"/>
      <c r="I95" s="19"/>
      <c r="IJ95" s="5"/>
      <c r="IK95" s="5"/>
      <c r="IL95" s="5"/>
      <c r="IM95" s="5"/>
      <c r="IN95" s="5"/>
      <c r="IO95" s="5"/>
      <c r="IP95" s="5"/>
      <c r="IQ95" s="5"/>
      <c r="IR95" s="5"/>
      <c r="IS95" s="5"/>
      <c r="IT95" s="5"/>
      <c r="IU95" s="5"/>
    </row>
    <row r="96" spans="1:255">
      <c r="B96" s="306"/>
    </row>
    <row r="97" spans="1:255">
      <c r="B97" s="306"/>
    </row>
    <row r="98" spans="1:255">
      <c r="B98" s="306"/>
    </row>
    <row r="99" spans="1:255">
      <c r="B99" s="306"/>
    </row>
    <row r="100" spans="1:255" s="8" customFormat="1" ht="11.15" customHeight="1">
      <c r="A100" s="232"/>
      <c r="B100" s="305"/>
      <c r="C100" s="232"/>
      <c r="D100" s="251"/>
      <c r="E100" s="251"/>
      <c r="F100" s="251"/>
      <c r="G100" s="43"/>
      <c r="H100" s="19"/>
      <c r="I100" s="19"/>
      <c r="IJ100" s="5"/>
      <c r="IK100" s="5"/>
      <c r="IL100" s="5"/>
      <c r="IM100" s="5"/>
      <c r="IN100" s="5"/>
      <c r="IO100" s="5"/>
      <c r="IP100" s="5"/>
      <c r="IQ100" s="5"/>
      <c r="IR100" s="5"/>
      <c r="IS100" s="5"/>
      <c r="IT100" s="5"/>
      <c r="IU100" s="5"/>
    </row>
    <row r="101" spans="1:255">
      <c r="B101" s="306"/>
    </row>
    <row r="102" spans="1:255">
      <c r="B102" s="306"/>
    </row>
    <row r="103" spans="1:255">
      <c r="B103" s="306"/>
    </row>
    <row r="104" spans="1:255">
      <c r="B104" s="306"/>
    </row>
    <row r="105" spans="1:255">
      <c r="B105" s="306"/>
    </row>
    <row r="106" spans="1:255">
      <c r="B106" s="306"/>
    </row>
    <row r="107" spans="1:255">
      <c r="B107" s="306"/>
    </row>
    <row r="108" spans="1:255">
      <c r="B108" s="306"/>
    </row>
    <row r="109" spans="1:255">
      <c r="B109" s="306"/>
    </row>
    <row r="110" spans="1:255">
      <c r="B110" s="306"/>
    </row>
    <row r="111" spans="1:255">
      <c r="B111" s="306"/>
    </row>
    <row r="112" spans="1:255">
      <c r="B112" s="306"/>
    </row>
    <row r="113" spans="1:255">
      <c r="B113" s="306"/>
    </row>
    <row r="114" spans="1:255">
      <c r="B114" s="306"/>
    </row>
    <row r="115" spans="1:255">
      <c r="B115" s="306"/>
    </row>
    <row r="116" spans="1:255">
      <c r="B116" s="306"/>
    </row>
    <row r="117" spans="1:255">
      <c r="B117" s="306"/>
    </row>
    <row r="118" spans="1:255">
      <c r="B118" s="306"/>
    </row>
    <row r="119" spans="1:255">
      <c r="B119" s="306"/>
    </row>
    <row r="120" spans="1:255" s="8" customFormat="1" ht="11.15" customHeight="1">
      <c r="A120" s="232"/>
      <c r="B120" s="305"/>
      <c r="C120" s="5"/>
      <c r="D120" s="18"/>
      <c r="E120" s="18"/>
      <c r="F120" s="18"/>
      <c r="G120" s="14"/>
      <c r="H120" s="19"/>
      <c r="I120" s="5"/>
      <c r="J120" s="5"/>
      <c r="IJ120" s="5"/>
      <c r="IK120" s="5"/>
      <c r="IL120" s="5"/>
      <c r="IM120" s="5"/>
      <c r="IN120" s="5"/>
      <c r="IO120" s="5"/>
      <c r="IP120" s="5"/>
      <c r="IQ120" s="5"/>
      <c r="IR120" s="5"/>
      <c r="IS120" s="5"/>
      <c r="IT120" s="5"/>
      <c r="IU120" s="5"/>
    </row>
    <row r="121" spans="1:255">
      <c r="B121" s="306"/>
    </row>
    <row r="122" spans="1:255">
      <c r="B122" s="306"/>
    </row>
    <row r="123" spans="1:255">
      <c r="B123" s="306"/>
    </row>
    <row r="124" spans="1:255">
      <c r="B124" s="306"/>
    </row>
    <row r="125" spans="1:255">
      <c r="B125" s="306"/>
    </row>
    <row r="126" spans="1:255">
      <c r="B126" s="306"/>
    </row>
    <row r="127" spans="1:255">
      <c r="B127" s="306"/>
    </row>
    <row r="128" spans="1:255">
      <c r="B128" s="306"/>
    </row>
    <row r="129" spans="1:255">
      <c r="B129" s="306"/>
    </row>
    <row r="130" spans="1:255">
      <c r="B130" s="306"/>
    </row>
    <row r="131" spans="1:255" ht="11.15" customHeight="1">
      <c r="A131" s="232"/>
      <c r="B131" s="232"/>
      <c r="C131" s="232"/>
      <c r="D131" s="18"/>
      <c r="E131" s="18"/>
      <c r="F131" s="18"/>
      <c r="G131" s="43"/>
      <c r="H131" s="14"/>
      <c r="I131" s="19"/>
    </row>
    <row r="142" spans="1:255" ht="12.75" customHeight="1">
      <c r="A142" s="232"/>
      <c r="B142" s="232"/>
      <c r="C142" s="232"/>
      <c r="F142" s="253"/>
      <c r="G142" s="43"/>
      <c r="H142" s="19"/>
    </row>
    <row r="143" spans="1:255" ht="12.75" customHeight="1">
      <c r="A143" s="232"/>
      <c r="B143" s="232"/>
      <c r="C143" s="232"/>
      <c r="D143" s="253"/>
      <c r="E143" s="253"/>
      <c r="F143" s="253"/>
      <c r="G143" s="43"/>
      <c r="H143" s="19"/>
    </row>
    <row r="144" spans="1:255" s="8" customFormat="1" ht="12.75" customHeight="1">
      <c r="A144" s="232"/>
      <c r="B144" s="232"/>
      <c r="C144" s="232"/>
      <c r="D144" s="253"/>
      <c r="E144" s="253"/>
      <c r="F144" s="253"/>
      <c r="G144" s="5"/>
      <c r="H144" s="233"/>
      <c r="I144" s="5"/>
      <c r="IJ144" s="5"/>
      <c r="IK144" s="5"/>
      <c r="IL144" s="5"/>
      <c r="IM144" s="5"/>
      <c r="IN144" s="5"/>
      <c r="IO144" s="5"/>
      <c r="IP144" s="5"/>
      <c r="IQ144" s="5"/>
      <c r="IR144" s="5"/>
      <c r="IS144" s="5"/>
      <c r="IT144" s="5"/>
      <c r="IU144" s="5"/>
    </row>
    <row r="145" spans="1:255" s="8" customFormat="1" ht="12.75" customHeight="1">
      <c r="A145" s="232"/>
      <c r="B145" s="232"/>
      <c r="C145" s="232"/>
      <c r="D145" s="253"/>
      <c r="E145" s="253"/>
      <c r="F145" s="253"/>
      <c r="G145" s="5"/>
      <c r="H145" s="233"/>
      <c r="I145" s="5"/>
      <c r="IJ145" s="5"/>
      <c r="IK145" s="5"/>
      <c r="IL145" s="5"/>
      <c r="IM145" s="5"/>
      <c r="IN145" s="5"/>
      <c r="IO145" s="5"/>
      <c r="IP145" s="5"/>
      <c r="IQ145" s="5"/>
      <c r="IR145" s="5"/>
      <c r="IS145" s="5"/>
      <c r="IT145" s="5"/>
      <c r="IU145" s="5"/>
    </row>
    <row r="146" spans="1:255" s="8" customFormat="1" ht="12.75" customHeight="1">
      <c r="A146" s="232"/>
      <c r="B146" s="232"/>
      <c r="C146" s="232"/>
      <c r="D146" s="253"/>
      <c r="E146" s="253"/>
      <c r="F146" s="253"/>
      <c r="G146" s="5"/>
      <c r="H146" s="233"/>
      <c r="I146" s="5"/>
      <c r="IJ146" s="5"/>
      <c r="IK146" s="5"/>
      <c r="IL146" s="5"/>
      <c r="IM146" s="5"/>
      <c r="IN146" s="5"/>
      <c r="IO146" s="5"/>
      <c r="IP146" s="5"/>
      <c r="IQ146" s="5"/>
      <c r="IR146" s="5"/>
      <c r="IS146" s="5"/>
      <c r="IT146" s="5"/>
      <c r="IU146" s="5"/>
    </row>
    <row r="147" spans="1:255" s="8" customFormat="1" ht="12.75" customHeight="1">
      <c r="A147" s="232"/>
      <c r="B147" s="232"/>
      <c r="C147" s="232"/>
      <c r="D147" s="253"/>
      <c r="E147" s="253"/>
      <c r="F147" s="253"/>
      <c r="G147" s="5"/>
      <c r="H147" s="233"/>
      <c r="I147" s="5"/>
      <c r="IJ147" s="5"/>
      <c r="IK147" s="5"/>
      <c r="IL147" s="5"/>
      <c r="IM147" s="5"/>
      <c r="IN147" s="5"/>
      <c r="IO147" s="5"/>
      <c r="IP147" s="5"/>
      <c r="IQ147" s="5"/>
      <c r="IR147" s="5"/>
      <c r="IS147" s="5"/>
      <c r="IT147" s="5"/>
      <c r="IU147" s="5"/>
    </row>
    <row r="148" spans="1:255" s="8" customFormat="1" ht="12.75" customHeight="1">
      <c r="A148" s="232"/>
      <c r="B148" s="232"/>
      <c r="C148" s="232"/>
      <c r="D148" s="253"/>
      <c r="E148" s="253"/>
      <c r="F148" s="253"/>
      <c r="G148" s="5"/>
      <c r="H148" s="233"/>
      <c r="I148" s="5"/>
      <c r="IJ148" s="5"/>
      <c r="IK148" s="5"/>
      <c r="IL148" s="5"/>
      <c r="IM148" s="5"/>
      <c r="IN148" s="5"/>
      <c r="IO148" s="5"/>
      <c r="IP148" s="5"/>
      <c r="IQ148" s="5"/>
      <c r="IR148" s="5"/>
      <c r="IS148" s="5"/>
      <c r="IT148" s="5"/>
      <c r="IU148" s="5"/>
    </row>
    <row r="149" spans="1:255" s="8" customFormat="1" ht="12.75" customHeight="1">
      <c r="A149" s="232"/>
      <c r="B149" s="232"/>
      <c r="C149" s="232"/>
      <c r="D149" s="253"/>
      <c r="E149" s="253"/>
      <c r="F149" s="253"/>
      <c r="G149" s="5"/>
      <c r="H149" s="233"/>
      <c r="I149" s="5"/>
      <c r="IJ149" s="5"/>
      <c r="IK149" s="5"/>
      <c r="IL149" s="5"/>
      <c r="IM149" s="5"/>
      <c r="IN149" s="5"/>
      <c r="IO149" s="5"/>
      <c r="IP149" s="5"/>
      <c r="IQ149" s="5"/>
      <c r="IR149" s="5"/>
      <c r="IS149" s="5"/>
      <c r="IT149" s="5"/>
      <c r="IU149" s="5"/>
    </row>
    <row r="150" spans="1:255" s="8" customFormat="1" ht="12.75" customHeight="1">
      <c r="A150" s="46"/>
      <c r="B150" s="5"/>
      <c r="C150" s="197"/>
      <c r="D150" s="5"/>
      <c r="E150" s="5"/>
      <c r="F150" s="5"/>
      <c r="G150" s="5"/>
      <c r="H150" s="5"/>
      <c r="I150" s="5"/>
      <c r="IJ150" s="5"/>
      <c r="IK150" s="5"/>
      <c r="IL150" s="5"/>
      <c r="IM150" s="5"/>
      <c r="IN150" s="5"/>
      <c r="IO150" s="5"/>
      <c r="IP150" s="5"/>
      <c r="IQ150" s="5"/>
      <c r="IR150" s="5"/>
      <c r="IS150" s="5"/>
      <c r="IT150" s="5"/>
      <c r="IU150" s="5"/>
    </row>
    <row r="151" spans="1:255" ht="15.5">
      <c r="A151" s="46" t="s">
        <v>111</v>
      </c>
      <c r="B151" s="254"/>
      <c r="C151" s="8"/>
      <c r="D151" s="219"/>
      <c r="E151" s="219"/>
      <c r="G151" s="219"/>
      <c r="H151" s="219"/>
      <c r="I151" s="47" t="s">
        <v>112</v>
      </c>
    </row>
    <row r="152" spans="1:255" ht="14.5">
      <c r="A152" s="255"/>
      <c r="B152" s="255"/>
      <c r="C152" s="255"/>
      <c r="D152" s="255"/>
      <c r="E152" s="255"/>
      <c r="F152" s="255"/>
      <c r="G152" s="255"/>
    </row>
    <row r="153" spans="1:255" ht="14">
      <c r="B153" s="221"/>
      <c r="C153" s="17"/>
      <c r="D153" s="256"/>
      <c r="E153" s="256"/>
      <c r="F153" s="256"/>
      <c r="H153" s="17"/>
      <c r="I153" s="17"/>
    </row>
    <row r="154" spans="1:255">
      <c r="C154" s="256"/>
      <c r="D154" s="256"/>
      <c r="E154" s="256"/>
      <c r="F154" s="256"/>
    </row>
    <row r="155" spans="1:255">
      <c r="A155" s="17"/>
      <c r="B155" s="15"/>
      <c r="C155" s="257"/>
      <c r="D155" s="257"/>
      <c r="E155" s="257"/>
      <c r="F155" s="257"/>
    </row>
    <row r="160" spans="1:255">
      <c r="A160" s="8"/>
      <c r="B160" s="8"/>
      <c r="C160" s="230"/>
      <c r="D160" s="230"/>
      <c r="E160" s="230"/>
      <c r="F160" s="230"/>
      <c r="G160" s="8"/>
      <c r="H160" s="8"/>
      <c r="I160" s="8"/>
    </row>
    <row r="161" spans="1:9">
      <c r="A161" s="8"/>
      <c r="B161" s="8"/>
      <c r="C161" s="230"/>
      <c r="D161" s="230"/>
      <c r="E161" s="230"/>
      <c r="F161" s="230"/>
      <c r="G161" s="8"/>
      <c r="H161" s="8"/>
      <c r="I161" s="8"/>
    </row>
  </sheetData>
  <sheetProtection selectLockedCells="1" selectUnlockedCells="1"/>
  <phoneticPr fontId="67" type="noConversion"/>
  <pageMargins left="0.810546875" right="0.515625" top="0.59027777777777779" bottom="0.59027777777777779" header="0.51180555555555551" footer="0.51180555555555551"/>
  <pageSetup paperSize="9" scale="75" firstPageNumber="0" pageOrder="overThenDown" orientation="portrait" horizontalDpi="300" verticalDpi="300" r:id="rId1"/>
  <headerFooter alignWithMargins="0"/>
  <colBreaks count="1" manualBreakCount="1">
    <brk id="4" max="84" man="1"/>
  </colBreaks>
  <extLst>
    <ext xmlns:mx="http://schemas.microsoft.com/office/mac/excel/2008/main" uri="{64002731-A6B0-56B0-2670-7721B7C09600}">
      <mx:PLV Mode="1" OnePage="0" WScale="10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00"/>
  </sheetPr>
  <dimension ref="A1:IV176"/>
  <sheetViews>
    <sheetView showGridLines="0" tabSelected="1" view="pageBreakPreview" topLeftCell="A88" zoomScaleSheetLayoutView="100" workbookViewId="0">
      <selection activeCell="B18" sqref="B18"/>
    </sheetView>
  </sheetViews>
  <sheetFormatPr defaultColWidth="9.58203125" defaultRowHeight="13"/>
  <cols>
    <col min="1" max="1" width="24.5" style="5" customWidth="1"/>
    <col min="2" max="2" width="11.33203125" style="5" bestFit="1" customWidth="1"/>
    <col min="3" max="5" width="18.58203125" style="5" customWidth="1"/>
    <col min="6" max="6" width="22.83203125" style="5" customWidth="1"/>
    <col min="7" max="7" width="9.58203125" style="5"/>
    <col min="8" max="8" width="9.58203125" style="18"/>
    <col min="9" max="16384" width="9.58203125" style="5"/>
  </cols>
  <sheetData>
    <row r="1" spans="1:15" ht="24.75" customHeight="1">
      <c r="A1" s="6" t="s">
        <v>678</v>
      </c>
      <c r="F1" s="141" t="s">
        <v>679</v>
      </c>
    </row>
    <row r="2" spans="1:15" ht="19" customHeight="1"/>
    <row r="3" spans="1:15" ht="20.25" customHeight="1">
      <c r="A3" s="9" t="s">
        <v>898</v>
      </c>
      <c r="B3" s="80"/>
      <c r="C3" s="80"/>
      <c r="D3" s="406" t="s">
        <v>899</v>
      </c>
      <c r="E3" s="406"/>
      <c r="F3" s="406"/>
    </row>
    <row r="4" spans="1:15" ht="20.25" customHeight="1">
      <c r="A4" s="9" t="s">
        <v>900</v>
      </c>
      <c r="B4" s="80"/>
      <c r="C4" s="258"/>
      <c r="F4" s="227" t="s">
        <v>901</v>
      </c>
    </row>
    <row r="5" spans="1:15" ht="20.25" customHeight="1">
      <c r="A5" s="9" t="s">
        <v>902</v>
      </c>
      <c r="B5" s="80"/>
      <c r="C5" s="258"/>
      <c r="F5" s="227" t="s">
        <v>903</v>
      </c>
    </row>
    <row r="6" spans="1:15" ht="19" customHeight="1">
      <c r="B6" s="80"/>
      <c r="C6" s="258"/>
      <c r="F6" s="259" t="s">
        <v>567</v>
      </c>
    </row>
    <row r="7" spans="1:15" ht="14.15" customHeight="1">
      <c r="A7" s="11" t="s">
        <v>1148</v>
      </c>
      <c r="B7" s="179" t="s">
        <v>1050</v>
      </c>
      <c r="C7" s="412" t="s">
        <v>1049</v>
      </c>
      <c r="D7" s="412"/>
      <c r="E7" s="16" t="s">
        <v>572</v>
      </c>
      <c r="F7" s="8" t="s">
        <v>1149</v>
      </c>
      <c r="G7" s="260"/>
      <c r="H7" s="261"/>
      <c r="I7" s="262"/>
    </row>
    <row r="8" spans="1:15" ht="12.75" customHeight="1">
      <c r="A8" s="11"/>
      <c r="B8" s="171"/>
      <c r="C8" s="410" t="s">
        <v>905</v>
      </c>
      <c r="D8" s="410"/>
      <c r="E8" s="16"/>
      <c r="F8" s="8"/>
      <c r="G8" s="260"/>
      <c r="H8" s="261"/>
      <c r="I8" s="262"/>
    </row>
    <row r="9" spans="1:15" ht="15.5">
      <c r="A9" s="11" t="s">
        <v>906</v>
      </c>
      <c r="B9" s="17"/>
      <c r="C9" s="17" t="s">
        <v>907</v>
      </c>
      <c r="D9" s="17" t="s">
        <v>908</v>
      </c>
      <c r="E9" s="171" t="s">
        <v>571</v>
      </c>
      <c r="F9" s="47" t="s">
        <v>909</v>
      </c>
      <c r="G9" s="263"/>
      <c r="H9" s="264"/>
      <c r="I9" s="265"/>
    </row>
    <row r="10" spans="1:15" ht="14.15" customHeight="1">
      <c r="A10" s="410" t="s">
        <v>910</v>
      </c>
      <c r="B10" s="410"/>
      <c r="C10" s="171" t="s">
        <v>911</v>
      </c>
      <c r="D10" s="171" t="s">
        <v>912</v>
      </c>
      <c r="G10" s="266"/>
      <c r="H10" s="267"/>
      <c r="I10" s="268"/>
    </row>
    <row r="11" spans="1:15" ht="14.15" customHeight="1">
      <c r="B11" s="171"/>
      <c r="C11" s="171" t="s">
        <v>913</v>
      </c>
      <c r="D11" s="15" t="s">
        <v>567</v>
      </c>
      <c r="E11" s="17"/>
      <c r="F11" s="8"/>
      <c r="H11" s="269"/>
    </row>
    <row r="12" spans="1:15" ht="8.15" customHeight="1">
      <c r="A12" s="14"/>
      <c r="C12" s="171"/>
      <c r="D12" s="15"/>
      <c r="E12" s="270"/>
      <c r="H12" s="271"/>
    </row>
    <row r="13" spans="1:15" ht="13.5" customHeight="1">
      <c r="A13" s="252"/>
      <c r="B13" s="206"/>
      <c r="C13" s="206"/>
      <c r="D13" s="148"/>
      <c r="E13" s="206"/>
      <c r="F13" s="82"/>
      <c r="H13" s="272"/>
    </row>
    <row r="14" spans="1:15" ht="17.149999999999999" customHeight="1">
      <c r="A14" s="105" t="s">
        <v>311</v>
      </c>
      <c r="B14" s="273">
        <f>SUM(B15:B22)</f>
        <v>166720</v>
      </c>
      <c r="C14" s="273">
        <f>SUM(C15:C22)</f>
        <v>20459.181</v>
      </c>
      <c r="D14" s="273">
        <f>SUM(D15:D22)</f>
        <v>119956.488</v>
      </c>
      <c r="E14" s="273">
        <f>SUM(E15:E22)</f>
        <v>167577.98000000001</v>
      </c>
      <c r="F14" s="274" t="s">
        <v>914</v>
      </c>
      <c r="H14" s="271"/>
      <c r="K14" s="6"/>
      <c r="L14" s="76"/>
      <c r="M14" s="76"/>
      <c r="N14" s="76"/>
      <c r="O14" s="7"/>
    </row>
    <row r="15" spans="1:15" ht="17.149999999999999" customHeight="1">
      <c r="A15" s="109" t="s">
        <v>313</v>
      </c>
      <c r="B15" s="275">
        <v>73651</v>
      </c>
      <c r="C15" s="275">
        <v>7446.4530000000004</v>
      </c>
      <c r="D15" s="276" t="s">
        <v>172</v>
      </c>
      <c r="E15" s="275">
        <v>15526.028</v>
      </c>
      <c r="F15" s="277" t="s">
        <v>915</v>
      </c>
      <c r="H15" s="271"/>
      <c r="K15" s="14"/>
      <c r="N15" s="197"/>
      <c r="O15" s="8"/>
    </row>
    <row r="16" spans="1:15" ht="17.149999999999999" customHeight="1">
      <c r="A16" s="114" t="s">
        <v>315</v>
      </c>
      <c r="B16" s="275">
        <v>28897</v>
      </c>
      <c r="C16" s="275">
        <v>3081.8180000000002</v>
      </c>
      <c r="D16" s="276" t="s">
        <v>172</v>
      </c>
      <c r="E16" s="275">
        <v>4260.5559999999996</v>
      </c>
      <c r="F16" s="278" t="s">
        <v>916</v>
      </c>
      <c r="H16" s="271"/>
      <c r="K16" s="9"/>
      <c r="O16" s="10"/>
    </row>
    <row r="17" spans="1:256" s="249" customFormat="1" ht="17.149999999999999" customHeight="1">
      <c r="A17" s="122" t="s">
        <v>917</v>
      </c>
      <c r="B17" s="275">
        <v>8571</v>
      </c>
      <c r="C17" s="275">
        <v>1512.4259999999999</v>
      </c>
      <c r="D17" s="275">
        <v>218.578</v>
      </c>
      <c r="E17" s="275">
        <v>86239.620999999999</v>
      </c>
      <c r="F17" s="278" t="s">
        <v>918</v>
      </c>
      <c r="G17" s="17"/>
      <c r="H17" s="279"/>
      <c r="I17" s="17"/>
      <c r="K17" s="5"/>
      <c r="L17" s="5"/>
      <c r="M17" s="5"/>
      <c r="N17" s="5"/>
      <c r="O17" s="10"/>
      <c r="IU17" s="17"/>
      <c r="IV17" s="17"/>
    </row>
    <row r="18" spans="1:256" ht="17.149999999999999" customHeight="1">
      <c r="A18" s="114" t="s">
        <v>317</v>
      </c>
      <c r="B18" s="275">
        <v>17345</v>
      </c>
      <c r="C18" s="275">
        <v>1780.288</v>
      </c>
      <c r="D18" s="275">
        <v>9501.0910000000003</v>
      </c>
      <c r="E18" s="275">
        <v>18222.044000000002</v>
      </c>
      <c r="F18" s="280" t="s">
        <v>722</v>
      </c>
      <c r="H18" s="271"/>
      <c r="N18" s="8"/>
      <c r="O18" s="8"/>
    </row>
    <row r="19" spans="1:256" ht="17.149999999999999" customHeight="1">
      <c r="A19" s="114" t="s">
        <v>919</v>
      </c>
      <c r="B19" s="275">
        <v>30398</v>
      </c>
      <c r="C19" s="275">
        <v>3360.8139999999999</v>
      </c>
      <c r="D19" s="276" t="s">
        <v>172</v>
      </c>
      <c r="E19" s="275">
        <v>2796.1120000000001</v>
      </c>
      <c r="F19" s="280" t="s">
        <v>920</v>
      </c>
      <c r="H19" s="269"/>
      <c r="K19" s="11"/>
      <c r="L19" s="281"/>
      <c r="M19" s="282"/>
      <c r="N19" s="13"/>
      <c r="O19" s="47"/>
    </row>
    <row r="20" spans="1:256" ht="17.149999999999999" customHeight="1">
      <c r="A20" s="114" t="s">
        <v>319</v>
      </c>
      <c r="B20" s="275">
        <v>1994</v>
      </c>
      <c r="C20" s="275">
        <v>1640.3040000000001</v>
      </c>
      <c r="D20" s="275">
        <v>76247.216</v>
      </c>
      <c r="E20" s="275">
        <v>14119.029</v>
      </c>
      <c r="F20" s="280" t="s">
        <v>921</v>
      </c>
      <c r="H20" s="271"/>
      <c r="K20" s="14"/>
      <c r="L20" s="75"/>
      <c r="M20" s="75"/>
      <c r="N20" s="75"/>
      <c r="O20" s="14"/>
    </row>
    <row r="21" spans="1:256" ht="17.149999999999999" customHeight="1">
      <c r="A21" s="114" t="s">
        <v>320</v>
      </c>
      <c r="B21" s="275">
        <v>5864</v>
      </c>
      <c r="C21" s="275">
        <v>1620</v>
      </c>
      <c r="D21" s="275">
        <v>29</v>
      </c>
      <c r="E21" s="275">
        <v>20630.010999999999</v>
      </c>
      <c r="F21" s="278" t="s">
        <v>732</v>
      </c>
      <c r="H21" s="271"/>
      <c r="K21" s="105"/>
      <c r="L21" s="78"/>
      <c r="M21" s="78"/>
      <c r="N21" s="78"/>
      <c r="O21" s="16"/>
    </row>
    <row r="22" spans="1:256" ht="17.149999999999999" customHeight="1">
      <c r="A22" s="114" t="s">
        <v>922</v>
      </c>
      <c r="B22" s="276" t="s">
        <v>172</v>
      </c>
      <c r="C22" s="275">
        <v>17.077999999999999</v>
      </c>
      <c r="D22" s="275">
        <v>33960.603000000003</v>
      </c>
      <c r="E22" s="275">
        <v>5784.5789999999997</v>
      </c>
      <c r="F22" s="283" t="s">
        <v>923</v>
      </c>
      <c r="H22" s="271"/>
      <c r="K22" s="109"/>
      <c r="L22" s="160"/>
      <c r="M22" s="160"/>
      <c r="N22" s="160"/>
      <c r="O22" s="43"/>
    </row>
    <row r="23" spans="1:256" ht="17.149999999999999" customHeight="1">
      <c r="A23" s="105" t="s">
        <v>321</v>
      </c>
      <c r="B23" s="273">
        <f>SUM(B24:B31)</f>
        <v>404366</v>
      </c>
      <c r="C23" s="273">
        <f>SUM(C24:C31)</f>
        <v>42962.16</v>
      </c>
      <c r="D23" s="273">
        <f>SUM(D24:D31)</f>
        <v>15476.431</v>
      </c>
      <c r="E23" s="273">
        <f>SUM(E24:E31)</f>
        <v>96172.135000000009</v>
      </c>
      <c r="F23" s="274" t="s">
        <v>322</v>
      </c>
      <c r="H23" s="279"/>
      <c r="K23" s="114"/>
      <c r="L23" s="160"/>
      <c r="M23" s="160"/>
      <c r="N23" s="160"/>
      <c r="O23" s="43"/>
    </row>
    <row r="24" spans="1:256" ht="17.149999999999999" customHeight="1">
      <c r="A24" s="114" t="s">
        <v>754</v>
      </c>
      <c r="B24" s="275">
        <v>105833</v>
      </c>
      <c r="C24" s="276">
        <v>11286.352999999999</v>
      </c>
      <c r="D24" s="356" t="s">
        <v>172</v>
      </c>
      <c r="E24" s="345">
        <v>24762.773000000001</v>
      </c>
      <c r="F24" s="283" t="s">
        <v>924</v>
      </c>
      <c r="H24" s="271"/>
      <c r="K24" s="114"/>
      <c r="L24" s="160"/>
      <c r="M24" s="160"/>
      <c r="N24" s="160"/>
      <c r="O24" s="43"/>
    </row>
    <row r="25" spans="1:256" ht="17.149999999999999" customHeight="1">
      <c r="A25" s="114" t="s">
        <v>925</v>
      </c>
      <c r="B25" s="275">
        <v>21421</v>
      </c>
      <c r="C25" s="276">
        <v>2085.3110000000001</v>
      </c>
      <c r="D25" s="356" t="s">
        <v>172</v>
      </c>
      <c r="E25" s="345">
        <v>228.745</v>
      </c>
      <c r="F25" s="283" t="s">
        <v>926</v>
      </c>
      <c r="H25" s="271"/>
      <c r="K25" s="114"/>
      <c r="L25" s="160"/>
      <c r="M25" s="160"/>
      <c r="N25" s="160"/>
      <c r="O25" s="43"/>
    </row>
    <row r="26" spans="1:256" ht="17.149999999999999" customHeight="1">
      <c r="A26" s="114" t="s">
        <v>323</v>
      </c>
      <c r="B26" s="275">
        <v>22394</v>
      </c>
      <c r="C26" s="276">
        <v>2005.519</v>
      </c>
      <c r="D26" s="356" t="s">
        <v>172</v>
      </c>
      <c r="E26" s="345">
        <v>3101.9650000000001</v>
      </c>
      <c r="F26" s="283" t="s">
        <v>927</v>
      </c>
      <c r="H26" s="271"/>
      <c r="K26" s="114"/>
      <c r="L26" s="160"/>
      <c r="M26" s="160"/>
      <c r="N26" s="160"/>
      <c r="O26" s="43"/>
    </row>
    <row r="27" spans="1:256" ht="17.149999999999999" customHeight="1">
      <c r="A27" s="114" t="s">
        <v>928</v>
      </c>
      <c r="B27" s="275">
        <v>22252</v>
      </c>
      <c r="C27" s="276">
        <v>2772.152</v>
      </c>
      <c r="D27" s="356" t="s">
        <v>172</v>
      </c>
      <c r="E27" s="345">
        <v>3868.6529999999998</v>
      </c>
      <c r="F27" s="278" t="s">
        <v>929</v>
      </c>
      <c r="H27" s="271"/>
      <c r="K27" s="105"/>
      <c r="L27" s="85"/>
      <c r="M27" s="85"/>
      <c r="N27" s="85"/>
      <c r="O27" s="16"/>
    </row>
    <row r="28" spans="1:256" ht="17.149999999999999" customHeight="1">
      <c r="A28" s="121" t="s">
        <v>325</v>
      </c>
      <c r="B28" s="275">
        <v>21830</v>
      </c>
      <c r="C28" s="276">
        <v>2236.355</v>
      </c>
      <c r="D28" s="356" t="s">
        <v>172</v>
      </c>
      <c r="E28" s="345">
        <v>3098.5419999999999</v>
      </c>
      <c r="F28" s="280" t="s">
        <v>930</v>
      </c>
      <c r="H28" s="269"/>
      <c r="K28" s="284"/>
      <c r="L28" s="160"/>
      <c r="M28" s="160"/>
      <c r="N28" s="160"/>
      <c r="O28" s="43"/>
    </row>
    <row r="29" spans="1:256" s="249" customFormat="1" ht="17.149999999999999" customHeight="1">
      <c r="A29" s="121" t="s">
        <v>327</v>
      </c>
      <c r="B29" s="275">
        <v>151748</v>
      </c>
      <c r="C29" s="276">
        <v>15912.893</v>
      </c>
      <c r="D29" s="356" t="s">
        <v>172</v>
      </c>
      <c r="E29" s="345">
        <v>31469.111000000001</v>
      </c>
      <c r="F29" s="280" t="s">
        <v>749</v>
      </c>
      <c r="G29" s="17"/>
      <c r="H29" s="271"/>
      <c r="I29" s="17"/>
      <c r="K29" s="114"/>
      <c r="L29" s="160"/>
      <c r="M29" s="160"/>
      <c r="N29" s="160"/>
      <c r="O29" s="43"/>
      <c r="IU29" s="17"/>
      <c r="IV29" s="17"/>
    </row>
    <row r="30" spans="1:256" ht="17.149999999999999" customHeight="1">
      <c r="A30" s="121" t="s">
        <v>328</v>
      </c>
      <c r="B30" s="275">
        <v>8103</v>
      </c>
      <c r="C30" s="275">
        <v>1287.8320000000001</v>
      </c>
      <c r="D30" s="275">
        <v>9005.5450000000001</v>
      </c>
      <c r="E30" s="345">
        <v>11260.99</v>
      </c>
      <c r="F30" s="280" t="s">
        <v>931</v>
      </c>
      <c r="H30" s="271"/>
      <c r="K30" s="121"/>
      <c r="L30" s="160"/>
      <c r="M30" s="160"/>
      <c r="N30" s="160"/>
      <c r="O30" s="43"/>
    </row>
    <row r="31" spans="1:256" ht="17.149999999999999" customHeight="1">
      <c r="A31" s="121" t="s">
        <v>932</v>
      </c>
      <c r="B31" s="275">
        <v>50785</v>
      </c>
      <c r="C31" s="275">
        <v>5375.7449999999999</v>
      </c>
      <c r="D31" s="275">
        <v>6470.8860000000004</v>
      </c>
      <c r="E31" s="345">
        <v>18381.356</v>
      </c>
      <c r="F31" s="280" t="s">
        <v>933</v>
      </c>
      <c r="H31" s="271"/>
      <c r="K31" s="121"/>
      <c r="L31" s="160"/>
      <c r="M31" s="160"/>
      <c r="N31" s="160"/>
      <c r="O31" s="43"/>
    </row>
    <row r="32" spans="1:256" ht="17.149999999999999" customHeight="1">
      <c r="A32" s="105" t="s">
        <v>330</v>
      </c>
      <c r="B32" s="273">
        <f>SUM(B33:B41)</f>
        <v>236567</v>
      </c>
      <c r="C32" s="273">
        <f>SUM(C33:C41)</f>
        <v>30666.611000000001</v>
      </c>
      <c r="D32" s="273">
        <f>SUM(D33:D41)</f>
        <v>96584.645000000004</v>
      </c>
      <c r="E32" s="273">
        <f>SUM(E33:E41)</f>
        <v>157888.81900000002</v>
      </c>
      <c r="F32" s="274" t="s">
        <v>758</v>
      </c>
      <c r="H32" s="271"/>
      <c r="K32" s="121"/>
      <c r="L32" s="160"/>
      <c r="M32" s="160"/>
      <c r="N32" s="160"/>
      <c r="O32" s="43"/>
    </row>
    <row r="33" spans="1:256" ht="17.149999999999999" customHeight="1">
      <c r="A33" s="121" t="s">
        <v>332</v>
      </c>
      <c r="B33" s="275">
        <v>27005</v>
      </c>
      <c r="C33" s="275">
        <v>2858.4760000000001</v>
      </c>
      <c r="D33" s="275">
        <v>3968.3760000000002</v>
      </c>
      <c r="E33" s="275">
        <v>3085.83</v>
      </c>
      <c r="F33" s="280" t="s">
        <v>934</v>
      </c>
      <c r="H33" s="272"/>
      <c r="K33" s="105"/>
      <c r="L33" s="85"/>
      <c r="M33" s="85"/>
      <c r="N33" s="85"/>
      <c r="O33" s="16"/>
    </row>
    <row r="34" spans="1:256" ht="17.149999999999999" customHeight="1">
      <c r="A34" s="121" t="s">
        <v>334</v>
      </c>
      <c r="B34" s="275">
        <v>28120</v>
      </c>
      <c r="C34" s="275">
        <v>2585.1179999999999</v>
      </c>
      <c r="D34" s="276" t="s">
        <v>172</v>
      </c>
      <c r="E34" s="275">
        <v>3856.8939999999998</v>
      </c>
      <c r="F34" s="285" t="s">
        <v>935</v>
      </c>
      <c r="H34" s="271"/>
      <c r="K34" s="121"/>
      <c r="L34" s="160"/>
      <c r="M34" s="160"/>
      <c r="N34" s="160"/>
      <c r="O34" s="43"/>
    </row>
    <row r="35" spans="1:256" ht="17.149999999999999" customHeight="1">
      <c r="A35" s="121" t="s">
        <v>336</v>
      </c>
      <c r="B35" s="275">
        <v>40861</v>
      </c>
      <c r="C35" s="275">
        <v>4629.82</v>
      </c>
      <c r="D35" s="275">
        <v>39425.754000000001</v>
      </c>
      <c r="E35" s="275">
        <v>37156.044000000002</v>
      </c>
      <c r="F35" s="280" t="s">
        <v>936</v>
      </c>
      <c r="H35" s="271"/>
      <c r="K35" s="121"/>
      <c r="L35" s="160"/>
      <c r="M35" s="160"/>
      <c r="N35" s="160"/>
      <c r="O35" s="43"/>
    </row>
    <row r="36" spans="1:256" ht="17.149999999999999" customHeight="1">
      <c r="A36" s="114" t="s">
        <v>338</v>
      </c>
      <c r="B36" s="276" t="s">
        <v>172</v>
      </c>
      <c r="C36" s="276" t="s">
        <v>172</v>
      </c>
      <c r="D36" s="275">
        <v>24781.321</v>
      </c>
      <c r="E36" s="275">
        <v>39202.362000000001</v>
      </c>
      <c r="F36" s="280" t="s">
        <v>763</v>
      </c>
      <c r="H36" s="271"/>
      <c r="K36" s="121"/>
      <c r="L36" s="160"/>
      <c r="M36" s="160"/>
      <c r="N36" s="160"/>
      <c r="O36" s="43"/>
    </row>
    <row r="37" spans="1:256" ht="17.25" customHeight="1">
      <c r="A37" s="122" t="s">
        <v>340</v>
      </c>
      <c r="B37" s="275">
        <v>34727</v>
      </c>
      <c r="C37" s="275">
        <v>4161.6670000000004</v>
      </c>
      <c r="D37" s="276" t="s">
        <v>172</v>
      </c>
      <c r="E37" s="275">
        <v>6779.8220000000001</v>
      </c>
      <c r="F37" s="278" t="s">
        <v>1193</v>
      </c>
      <c r="H37" s="279"/>
      <c r="K37" s="114"/>
      <c r="L37" s="160"/>
      <c r="M37" s="160"/>
      <c r="N37" s="160"/>
      <c r="O37" s="43"/>
    </row>
    <row r="38" spans="1:256" ht="17.149999999999999" customHeight="1">
      <c r="A38" s="121" t="s">
        <v>341</v>
      </c>
      <c r="B38" s="275">
        <v>26982</v>
      </c>
      <c r="C38" s="275">
        <v>3433.875</v>
      </c>
      <c r="D38" s="275">
        <v>4473.8879999999999</v>
      </c>
      <c r="E38" s="275">
        <v>9463.3240000000005</v>
      </c>
      <c r="F38" s="283" t="s">
        <v>937</v>
      </c>
      <c r="H38" s="269"/>
      <c r="K38" s="122"/>
      <c r="L38" s="160"/>
      <c r="M38" s="160"/>
      <c r="N38" s="160"/>
      <c r="O38" s="43"/>
    </row>
    <row r="39" spans="1:256" ht="17.149999999999999" customHeight="1">
      <c r="A39" s="121" t="s">
        <v>343</v>
      </c>
      <c r="B39" s="275">
        <v>36498</v>
      </c>
      <c r="C39" s="275">
        <v>5303.3969999999999</v>
      </c>
      <c r="D39" s="275">
        <v>19455.135999999999</v>
      </c>
      <c r="E39" s="275">
        <v>43056.824999999997</v>
      </c>
      <c r="F39" s="283" t="s">
        <v>938</v>
      </c>
      <c r="H39" s="271"/>
      <c r="K39" s="121"/>
      <c r="L39" s="160"/>
      <c r="M39" s="160"/>
      <c r="N39" s="160"/>
      <c r="O39" s="43"/>
    </row>
    <row r="40" spans="1:256" ht="17.149999999999999" customHeight="1">
      <c r="A40" s="121" t="s">
        <v>345</v>
      </c>
      <c r="B40" s="275">
        <v>33651</v>
      </c>
      <c r="C40" s="275">
        <v>4212.835</v>
      </c>
      <c r="D40" s="275">
        <v>4480.17</v>
      </c>
      <c r="E40" s="275">
        <v>12346.182000000001</v>
      </c>
      <c r="F40" s="283" t="s">
        <v>766</v>
      </c>
      <c r="H40" s="271"/>
      <c r="K40" s="121"/>
      <c r="L40" s="160"/>
      <c r="M40" s="160"/>
      <c r="N40" s="160"/>
      <c r="O40" s="43"/>
    </row>
    <row r="41" spans="1:256" s="249" customFormat="1" ht="17.149999999999999" customHeight="1">
      <c r="A41" s="114" t="s">
        <v>347</v>
      </c>
      <c r="B41" s="275">
        <v>8723</v>
      </c>
      <c r="C41" s="275">
        <v>3481.4229999999998</v>
      </c>
      <c r="D41" s="276" t="s">
        <v>172</v>
      </c>
      <c r="E41" s="275">
        <v>2941.5360000000001</v>
      </c>
      <c r="F41" s="278" t="s">
        <v>939</v>
      </c>
      <c r="G41" s="17"/>
      <c r="H41" s="271"/>
      <c r="I41" s="17"/>
      <c r="K41" s="121"/>
      <c r="L41" s="160"/>
      <c r="M41" s="160"/>
      <c r="N41" s="160"/>
      <c r="O41" s="43"/>
      <c r="IU41" s="17"/>
      <c r="IV41" s="17"/>
    </row>
    <row r="42" spans="1:256" s="249" customFormat="1" ht="17.149999999999999" customHeight="1">
      <c r="A42" s="105" t="s">
        <v>348</v>
      </c>
      <c r="B42" s="273">
        <f>SUM(B43:B49)</f>
        <v>333443</v>
      </c>
      <c r="C42" s="273">
        <f>SUM(C43:C49)</f>
        <v>39518.343000000001</v>
      </c>
      <c r="D42" s="273">
        <f>SUM(D43:D49)</f>
        <v>236816.658</v>
      </c>
      <c r="E42" s="273">
        <f>SUM(E43:E49)</f>
        <v>335517.90299999999</v>
      </c>
      <c r="F42" s="274" t="s">
        <v>349</v>
      </c>
      <c r="G42" s="17"/>
      <c r="H42" s="272"/>
      <c r="I42" s="17"/>
      <c r="K42" s="114"/>
      <c r="L42" s="160"/>
      <c r="M42" s="160"/>
      <c r="N42" s="160"/>
      <c r="O42" s="43"/>
      <c r="IU42" s="17"/>
      <c r="IV42" s="17"/>
    </row>
    <row r="43" spans="1:256" s="249" customFormat="1" ht="17.149999999999999" customHeight="1">
      <c r="A43" s="121" t="s">
        <v>350</v>
      </c>
      <c r="B43" s="275">
        <v>37455</v>
      </c>
      <c r="C43" s="275">
        <v>5653.665</v>
      </c>
      <c r="D43" s="275">
        <v>17153.407999999999</v>
      </c>
      <c r="E43" s="275">
        <v>34705.357000000004</v>
      </c>
      <c r="F43" s="283" t="s">
        <v>940</v>
      </c>
      <c r="G43" s="17"/>
      <c r="H43" s="271"/>
      <c r="I43" s="17"/>
      <c r="K43" s="105"/>
      <c r="L43" s="85"/>
      <c r="M43" s="85"/>
      <c r="N43" s="85"/>
      <c r="O43" s="16"/>
      <c r="IU43" s="17"/>
      <c r="IV43" s="17"/>
    </row>
    <row r="44" spans="1:256" s="249" customFormat="1" ht="17.149999999999999" customHeight="1">
      <c r="A44" s="121" t="s">
        <v>352</v>
      </c>
      <c r="B44" s="275">
        <v>112674</v>
      </c>
      <c r="C44" s="275">
        <v>11297.045</v>
      </c>
      <c r="D44" s="276" t="s">
        <v>172</v>
      </c>
      <c r="E44" s="275">
        <v>17496.557000000001</v>
      </c>
      <c r="F44" s="283" t="s">
        <v>805</v>
      </c>
      <c r="G44" s="17"/>
      <c r="H44" s="271"/>
      <c r="I44" s="17"/>
      <c r="K44" s="121"/>
      <c r="L44" s="160"/>
      <c r="M44" s="160"/>
      <c r="N44" s="160"/>
      <c r="O44" s="43"/>
      <c r="IU44" s="17"/>
      <c r="IV44" s="17"/>
    </row>
    <row r="45" spans="1:256" s="249" customFormat="1" ht="17.149999999999999" customHeight="1">
      <c r="A45" s="121" t="s">
        <v>354</v>
      </c>
      <c r="B45" s="276" t="s">
        <v>172</v>
      </c>
      <c r="C45" s="275">
        <v>2021.5060000000001</v>
      </c>
      <c r="D45" s="275">
        <v>219663.25</v>
      </c>
      <c r="E45" s="275">
        <v>173830.02499999999</v>
      </c>
      <c r="F45" s="283" t="s">
        <v>788</v>
      </c>
      <c r="G45" s="17"/>
      <c r="H45" s="271"/>
      <c r="I45" s="17"/>
      <c r="K45" s="121"/>
      <c r="L45" s="160"/>
      <c r="M45" s="160"/>
      <c r="N45" s="160"/>
      <c r="O45" s="43"/>
      <c r="IU45" s="17"/>
      <c r="IV45" s="17"/>
    </row>
    <row r="46" spans="1:256" s="249" customFormat="1" ht="17.149999999999999" customHeight="1">
      <c r="A46" s="122" t="s">
        <v>356</v>
      </c>
      <c r="B46" s="275">
        <v>809</v>
      </c>
      <c r="C46" s="275">
        <v>429.04199999999997</v>
      </c>
      <c r="D46" s="276" t="s">
        <v>172</v>
      </c>
      <c r="E46" s="276" t="s">
        <v>172</v>
      </c>
      <c r="F46" s="278" t="s">
        <v>941</v>
      </c>
      <c r="G46" s="17"/>
      <c r="H46" s="269"/>
      <c r="I46" s="17"/>
      <c r="K46" s="121"/>
      <c r="L46" s="160"/>
      <c r="M46" s="160"/>
      <c r="N46" s="160"/>
      <c r="O46" s="43"/>
      <c r="IU46" s="17"/>
      <c r="IV46" s="17"/>
    </row>
    <row r="47" spans="1:256" ht="17.149999999999999" customHeight="1">
      <c r="A47" s="121" t="s">
        <v>358</v>
      </c>
      <c r="B47" s="275">
        <v>76826</v>
      </c>
      <c r="C47" s="275">
        <v>8450.8040000000001</v>
      </c>
      <c r="D47" s="276" t="s">
        <v>172</v>
      </c>
      <c r="E47" s="275">
        <v>20083.488000000001</v>
      </c>
      <c r="F47" s="280" t="s">
        <v>942</v>
      </c>
      <c r="H47" s="271"/>
      <c r="K47" s="122"/>
      <c r="L47" s="160"/>
      <c r="M47" s="160"/>
      <c r="N47" s="160"/>
      <c r="O47" s="19"/>
    </row>
    <row r="48" spans="1:256" ht="17.149999999999999" customHeight="1">
      <c r="A48" s="121" t="s">
        <v>943</v>
      </c>
      <c r="B48" s="275">
        <v>53912</v>
      </c>
      <c r="C48" s="275">
        <v>5371.0230000000001</v>
      </c>
      <c r="D48" s="276" t="s">
        <v>172</v>
      </c>
      <c r="E48" s="275">
        <v>9809.4959999999992</v>
      </c>
      <c r="F48" s="280" t="s">
        <v>944</v>
      </c>
      <c r="H48" s="271"/>
      <c r="K48" s="121"/>
      <c r="L48" s="160"/>
      <c r="M48" s="160"/>
      <c r="N48" s="160"/>
      <c r="O48" s="43"/>
    </row>
    <row r="49" spans="1:15" ht="17.149999999999999" customHeight="1">
      <c r="A49" s="121" t="s">
        <v>360</v>
      </c>
      <c r="B49" s="275">
        <v>51767</v>
      </c>
      <c r="C49" s="275">
        <v>6295.2579999999998</v>
      </c>
      <c r="D49" s="276" t="s">
        <v>172</v>
      </c>
      <c r="E49" s="275">
        <v>79592.98</v>
      </c>
      <c r="F49" s="280" t="s">
        <v>945</v>
      </c>
      <c r="H49" s="272"/>
      <c r="K49" s="121"/>
      <c r="L49" s="160"/>
      <c r="M49" s="160"/>
      <c r="N49" s="160"/>
      <c r="O49" s="43"/>
    </row>
    <row r="50" spans="1:15" ht="17.149999999999999" customHeight="1">
      <c r="A50" s="105" t="s">
        <v>362</v>
      </c>
      <c r="B50" s="273">
        <f>SUM(B51:B55)</f>
        <v>311158</v>
      </c>
      <c r="C50" s="273">
        <f>SUM(C51:C55)</f>
        <v>63588.288000000008</v>
      </c>
      <c r="D50" s="273">
        <f>SUM(D51:D55)</f>
        <v>20172.881999999998</v>
      </c>
      <c r="E50" s="273">
        <f>SUM(E51:E55)</f>
        <v>110103.36199999998</v>
      </c>
      <c r="F50" s="274" t="s">
        <v>810</v>
      </c>
      <c r="H50" s="271"/>
      <c r="K50" s="105"/>
      <c r="L50" s="85"/>
      <c r="M50" s="85"/>
      <c r="N50" s="85"/>
      <c r="O50" s="16"/>
    </row>
    <row r="51" spans="1:15" ht="17.149999999999999" customHeight="1">
      <c r="A51" s="121" t="s">
        <v>364</v>
      </c>
      <c r="B51" s="275">
        <v>44353</v>
      </c>
      <c r="C51" s="275">
        <v>4504.8900000000003</v>
      </c>
      <c r="D51" s="276" t="s">
        <v>172</v>
      </c>
      <c r="E51" s="275">
        <v>8356.0750000000007</v>
      </c>
      <c r="F51" s="280" t="s">
        <v>946</v>
      </c>
      <c r="H51" s="271"/>
      <c r="K51" s="121"/>
      <c r="L51" s="160"/>
      <c r="M51" s="160"/>
      <c r="N51" s="160"/>
      <c r="O51" s="43"/>
    </row>
    <row r="52" spans="1:15" ht="17.149999999999999" customHeight="1">
      <c r="A52" s="121" t="s">
        <v>366</v>
      </c>
      <c r="B52" s="275">
        <v>37353</v>
      </c>
      <c r="C52" s="275">
        <v>35067.578000000001</v>
      </c>
      <c r="D52" s="275">
        <v>13590.062</v>
      </c>
      <c r="E52" s="275">
        <v>65725.270999999993</v>
      </c>
      <c r="F52" s="280" t="s">
        <v>814</v>
      </c>
      <c r="H52" s="286"/>
      <c r="K52" s="121"/>
      <c r="L52" s="160"/>
      <c r="M52" s="160"/>
      <c r="N52" s="160"/>
      <c r="O52" s="43"/>
    </row>
    <row r="53" spans="1:15" ht="17.149999999999999" customHeight="1">
      <c r="A53" s="122" t="s">
        <v>947</v>
      </c>
      <c r="B53" s="275">
        <v>27422</v>
      </c>
      <c r="C53" s="275">
        <v>2638.19</v>
      </c>
      <c r="D53" s="275">
        <v>6582.82</v>
      </c>
      <c r="E53" s="275">
        <v>17900.612000000001</v>
      </c>
      <c r="F53" s="278" t="s">
        <v>948</v>
      </c>
      <c r="H53" s="271"/>
      <c r="K53" s="121"/>
      <c r="L53" s="160"/>
      <c r="M53" s="160"/>
      <c r="N53" s="160"/>
      <c r="O53" s="43"/>
    </row>
    <row r="54" spans="1:15" ht="17.149999999999999" customHeight="1">
      <c r="A54" s="121" t="s">
        <v>368</v>
      </c>
      <c r="B54" s="275">
        <v>80469</v>
      </c>
      <c r="C54" s="275">
        <v>6955.4989999999998</v>
      </c>
      <c r="D54" s="276" t="s">
        <v>172</v>
      </c>
      <c r="E54" s="275">
        <v>11334.611999999999</v>
      </c>
      <c r="F54" s="280" t="s">
        <v>949</v>
      </c>
      <c r="H54" s="271"/>
      <c r="K54" s="121"/>
      <c r="L54" s="160"/>
      <c r="M54" s="160"/>
      <c r="N54" s="160"/>
      <c r="O54" s="43"/>
    </row>
    <row r="55" spans="1:15" ht="17.149999999999999" customHeight="1">
      <c r="A55" s="121" t="s">
        <v>370</v>
      </c>
      <c r="B55" s="275">
        <v>121561</v>
      </c>
      <c r="C55" s="275">
        <v>14422.130999999999</v>
      </c>
      <c r="D55" s="276" t="s">
        <v>172</v>
      </c>
      <c r="E55" s="275">
        <v>6786.7920000000004</v>
      </c>
      <c r="F55" s="280" t="s">
        <v>950</v>
      </c>
      <c r="H55" s="271"/>
      <c r="K55" s="83"/>
      <c r="L55" s="75"/>
      <c r="M55" s="75"/>
      <c r="N55" s="287"/>
      <c r="O55" s="75"/>
    </row>
    <row r="56" spans="1:15" ht="13.5" customHeight="1">
      <c r="F56" s="14"/>
      <c r="H56" s="288"/>
      <c r="K56" s="83"/>
      <c r="L56" s="75"/>
      <c r="M56" s="75"/>
      <c r="N56" s="287"/>
      <c r="O56" s="75"/>
    </row>
    <row r="57" spans="1:15" ht="13.5" customHeight="1">
      <c r="F57" s="14"/>
      <c r="H57" s="288"/>
      <c r="K57" s="83"/>
      <c r="L57" s="75"/>
      <c r="M57" s="75"/>
      <c r="N57" s="287"/>
      <c r="O57" s="75"/>
    </row>
    <row r="58" spans="1:15" ht="13.5" customHeight="1">
      <c r="H58" s="271"/>
      <c r="K58" s="83"/>
      <c r="L58" s="75"/>
      <c r="M58" s="75"/>
      <c r="N58" s="287"/>
      <c r="O58" s="75"/>
    </row>
    <row r="59" spans="1:15" ht="13.5" customHeight="1">
      <c r="H59" s="271"/>
      <c r="K59" s="83"/>
      <c r="L59" s="75"/>
      <c r="M59" s="75"/>
      <c r="N59" s="287"/>
      <c r="O59" s="75"/>
    </row>
    <row r="60" spans="1:15" ht="13.5" customHeight="1">
      <c r="H60" s="271"/>
      <c r="K60" s="83"/>
      <c r="L60" s="75"/>
      <c r="M60" s="75"/>
      <c r="N60" s="287"/>
      <c r="O60" s="75"/>
    </row>
    <row r="61" spans="1:15" ht="13.5" customHeight="1">
      <c r="H61" s="271"/>
      <c r="K61" s="83"/>
      <c r="L61" s="75"/>
      <c r="M61" s="75"/>
      <c r="N61" s="287"/>
      <c r="O61" s="75"/>
    </row>
    <row r="62" spans="1:15" ht="13.5" customHeight="1">
      <c r="H62" s="271"/>
      <c r="K62" s="83"/>
      <c r="L62" s="75"/>
      <c r="M62" s="75"/>
      <c r="N62" s="287"/>
      <c r="O62" s="75"/>
    </row>
    <row r="63" spans="1:15" ht="13" customHeight="1">
      <c r="H63" s="271"/>
      <c r="K63" s="83"/>
      <c r="L63" s="75"/>
      <c r="M63" s="75"/>
      <c r="N63" s="287"/>
      <c r="O63" s="75"/>
    </row>
    <row r="64" spans="1:15" ht="24.75" customHeight="1">
      <c r="A64" s="6" t="s">
        <v>678</v>
      </c>
      <c r="F64" s="141" t="s">
        <v>679</v>
      </c>
      <c r="H64" s="271"/>
      <c r="K64" s="83"/>
      <c r="L64" s="75"/>
      <c r="M64" s="75"/>
      <c r="N64" s="287"/>
      <c r="O64" s="75"/>
    </row>
    <row r="65" spans="1:15" ht="19" customHeight="1">
      <c r="H65" s="271"/>
      <c r="K65" s="83"/>
      <c r="L65" s="75"/>
      <c r="M65" s="75"/>
      <c r="N65" s="287"/>
      <c r="O65" s="75"/>
    </row>
    <row r="66" spans="1:15" ht="20.25" customHeight="1">
      <c r="A66" s="9" t="s">
        <v>898</v>
      </c>
      <c r="B66" s="80"/>
      <c r="C66" s="80"/>
      <c r="D66" s="406" t="s">
        <v>951</v>
      </c>
      <c r="E66" s="406"/>
      <c r="F66" s="406"/>
      <c r="H66" s="271"/>
      <c r="K66" s="83"/>
      <c r="L66" s="75"/>
      <c r="M66" s="75"/>
      <c r="N66" s="287"/>
      <c r="O66" s="75"/>
    </row>
    <row r="67" spans="1:15" ht="20.25" customHeight="1">
      <c r="A67" s="9" t="s">
        <v>900</v>
      </c>
      <c r="B67" s="80"/>
      <c r="C67" s="258"/>
      <c r="F67" s="227" t="s">
        <v>901</v>
      </c>
      <c r="H67" s="271"/>
      <c r="K67" s="83"/>
      <c r="L67" s="75"/>
      <c r="M67" s="75"/>
      <c r="N67" s="287"/>
      <c r="O67" s="75"/>
    </row>
    <row r="68" spans="1:15" ht="20.25" customHeight="1">
      <c r="A68" s="9" t="s">
        <v>952</v>
      </c>
      <c r="B68" s="80"/>
      <c r="C68" s="258"/>
      <c r="F68" s="227" t="s">
        <v>953</v>
      </c>
      <c r="H68" s="271"/>
      <c r="K68" s="83"/>
      <c r="L68" s="75"/>
      <c r="M68" s="75"/>
      <c r="N68" s="287"/>
      <c r="O68" s="75"/>
    </row>
    <row r="69" spans="1:15" ht="13" customHeight="1">
      <c r="B69" s="80"/>
      <c r="C69" s="258"/>
      <c r="F69" s="259" t="s">
        <v>567</v>
      </c>
      <c r="H69" s="286"/>
    </row>
    <row r="70" spans="1:15" ht="14.15" customHeight="1">
      <c r="A70" s="15" t="s">
        <v>1148</v>
      </c>
      <c r="B70" s="171" t="s">
        <v>904</v>
      </c>
      <c r="C70" s="410" t="s">
        <v>1001</v>
      </c>
      <c r="D70" s="410"/>
      <c r="E70" s="16" t="s">
        <v>572</v>
      </c>
      <c r="F70" s="171" t="s">
        <v>1149</v>
      </c>
      <c r="G70" s="260"/>
      <c r="H70" s="261"/>
      <c r="I70" s="262"/>
    </row>
    <row r="71" spans="1:15" ht="14.15" customHeight="1">
      <c r="A71" s="11"/>
      <c r="B71" s="171"/>
      <c r="C71" s="410" t="s">
        <v>1002</v>
      </c>
      <c r="D71" s="410"/>
      <c r="E71" s="16"/>
      <c r="F71" s="8"/>
      <c r="G71" s="260"/>
      <c r="H71" s="261"/>
      <c r="I71" s="262"/>
    </row>
    <row r="72" spans="1:15" ht="15.5">
      <c r="A72" s="11" t="s">
        <v>906</v>
      </c>
      <c r="B72" s="17"/>
      <c r="C72" s="17" t="s">
        <v>907</v>
      </c>
      <c r="D72" s="17" t="s">
        <v>908</v>
      </c>
      <c r="E72" s="171" t="s">
        <v>571</v>
      </c>
      <c r="F72" s="47" t="s">
        <v>909</v>
      </c>
      <c r="G72" s="263"/>
      <c r="H72" s="264"/>
      <c r="I72" s="265"/>
    </row>
    <row r="73" spans="1:15" ht="14.15" customHeight="1">
      <c r="A73" s="411" t="s">
        <v>910</v>
      </c>
      <c r="B73" s="411"/>
      <c r="C73" s="171" t="s">
        <v>911</v>
      </c>
      <c r="D73" s="171" t="s">
        <v>912</v>
      </c>
      <c r="G73" s="266"/>
      <c r="H73" s="267"/>
      <c r="I73" s="268"/>
    </row>
    <row r="74" spans="1:15" ht="14.15" customHeight="1">
      <c r="B74" s="171"/>
      <c r="C74" s="171" t="s">
        <v>954</v>
      </c>
      <c r="D74" s="15" t="s">
        <v>567</v>
      </c>
      <c r="E74" s="17"/>
      <c r="F74" s="8"/>
      <c r="H74" s="269"/>
    </row>
    <row r="75" spans="1:15" ht="14.15" customHeight="1">
      <c r="A75" s="14"/>
      <c r="E75" s="270" t="s">
        <v>567</v>
      </c>
      <c r="H75" s="289"/>
    </row>
    <row r="76" spans="1:15" ht="16" customHeight="1">
      <c r="A76" s="125" t="s">
        <v>375</v>
      </c>
      <c r="B76" s="273">
        <f>SUM(B77:B83)</f>
        <v>191417</v>
      </c>
      <c r="C76" s="273">
        <f>SUM(C77:C83)</f>
        <v>48029.340000000004</v>
      </c>
      <c r="D76" s="273">
        <f>SUM(D77:D83)</f>
        <v>90818.53</v>
      </c>
      <c r="E76" s="273">
        <f>SUM(E77:E83)</f>
        <v>141033.70400000003</v>
      </c>
      <c r="F76" s="274" t="s">
        <v>955</v>
      </c>
      <c r="H76" s="271"/>
    </row>
    <row r="77" spans="1:15" ht="16" customHeight="1">
      <c r="A77" s="121" t="s">
        <v>377</v>
      </c>
      <c r="B77" s="275">
        <v>61455</v>
      </c>
      <c r="C77" s="275">
        <v>9002.5959999999995</v>
      </c>
      <c r="D77" s="276" t="s">
        <v>172</v>
      </c>
      <c r="E77" s="276">
        <v>4065.9879999999998</v>
      </c>
      <c r="F77" s="280" t="s">
        <v>956</v>
      </c>
      <c r="H77" s="271"/>
    </row>
    <row r="78" spans="1:15" ht="16" customHeight="1">
      <c r="A78" s="121" t="s">
        <v>957</v>
      </c>
      <c r="B78" s="275">
        <v>62127</v>
      </c>
      <c r="C78" s="275">
        <v>9128.4359999999997</v>
      </c>
      <c r="D78" s="276">
        <v>187.46199999999999</v>
      </c>
      <c r="E78" s="276">
        <v>83</v>
      </c>
      <c r="F78" s="280" t="s">
        <v>958</v>
      </c>
      <c r="H78" s="271"/>
    </row>
    <row r="79" spans="1:15" ht="16" customHeight="1">
      <c r="A79" s="127" t="s">
        <v>381</v>
      </c>
      <c r="B79" s="275">
        <v>8723</v>
      </c>
      <c r="C79" s="275">
        <v>20311.562000000002</v>
      </c>
      <c r="D79" s="276">
        <v>80752.816000000006</v>
      </c>
      <c r="E79" s="276">
        <v>129591.48699999999</v>
      </c>
      <c r="F79" s="280" t="s">
        <v>959</v>
      </c>
      <c r="H79" s="271"/>
    </row>
    <row r="80" spans="1:15" ht="16" customHeight="1">
      <c r="A80" s="127" t="s">
        <v>960</v>
      </c>
      <c r="B80" s="275">
        <v>3272</v>
      </c>
      <c r="C80" s="275">
        <v>947.31100000000004</v>
      </c>
      <c r="D80" s="276" t="s">
        <v>172</v>
      </c>
      <c r="E80" s="276">
        <v>5065.6350000000002</v>
      </c>
      <c r="F80" s="280" t="s">
        <v>961</v>
      </c>
      <c r="H80" s="271"/>
    </row>
    <row r="81" spans="1:15" ht="16" customHeight="1">
      <c r="A81" s="127" t="s">
        <v>383</v>
      </c>
      <c r="B81" s="275">
        <v>12011</v>
      </c>
      <c r="C81" s="275">
        <v>1097.1369999999999</v>
      </c>
      <c r="D81" s="276" t="s">
        <v>172</v>
      </c>
      <c r="E81" s="276" t="s">
        <v>172</v>
      </c>
      <c r="F81" s="280" t="s">
        <v>962</v>
      </c>
      <c r="H81" s="286"/>
    </row>
    <row r="82" spans="1:15" ht="16" customHeight="1">
      <c r="A82" s="121" t="s">
        <v>385</v>
      </c>
      <c r="B82" s="275">
        <v>25344</v>
      </c>
      <c r="C82" s="275">
        <v>5037.5460000000003</v>
      </c>
      <c r="D82" s="276" t="s">
        <v>172</v>
      </c>
      <c r="E82" s="276" t="s">
        <v>172</v>
      </c>
      <c r="F82" s="280" t="s">
        <v>963</v>
      </c>
      <c r="H82" s="271"/>
    </row>
    <row r="83" spans="1:15" ht="16" customHeight="1">
      <c r="A83" s="121" t="s">
        <v>389</v>
      </c>
      <c r="B83" s="275">
        <v>18485</v>
      </c>
      <c r="C83" s="275">
        <v>2504.752</v>
      </c>
      <c r="D83" s="276">
        <v>9878.2520000000004</v>
      </c>
      <c r="E83" s="276">
        <v>2227.5940000000001</v>
      </c>
      <c r="F83" s="280" t="s">
        <v>964</v>
      </c>
      <c r="H83" s="288"/>
    </row>
    <row r="84" spans="1:15" ht="16" customHeight="1">
      <c r="A84" s="105" t="s">
        <v>391</v>
      </c>
      <c r="B84" s="148">
        <f>SUM(B85:B92)</f>
        <v>256776</v>
      </c>
      <c r="C84" s="148">
        <f>SUM(C85:C92)</f>
        <v>52907.598000000005</v>
      </c>
      <c r="D84" s="148">
        <f>SUM(D85:D92)</f>
        <v>82882.485000000001</v>
      </c>
      <c r="E84" s="148">
        <f>SUM(E85:E92)</f>
        <v>155790.17799999999</v>
      </c>
      <c r="F84" s="274" t="s">
        <v>845</v>
      </c>
      <c r="H84" s="286"/>
    </row>
    <row r="85" spans="1:15" ht="16" customHeight="1">
      <c r="A85" s="114" t="s">
        <v>393</v>
      </c>
      <c r="B85" s="275">
        <v>31472</v>
      </c>
      <c r="C85" s="275">
        <v>4414.0360000000001</v>
      </c>
      <c r="D85" s="276" t="s">
        <v>172</v>
      </c>
      <c r="E85" s="276">
        <v>2859.502</v>
      </c>
      <c r="F85" s="280" t="s">
        <v>965</v>
      </c>
      <c r="G85" s="290"/>
      <c r="H85" s="291"/>
      <c r="I85" s="292"/>
      <c r="K85" s="249"/>
      <c r="L85" s="249"/>
      <c r="M85" s="249"/>
      <c r="N85" s="249"/>
      <c r="O85" s="249"/>
    </row>
    <row r="86" spans="1:15" ht="16" customHeight="1">
      <c r="A86" s="114" t="s">
        <v>395</v>
      </c>
      <c r="B86" s="275">
        <v>31417</v>
      </c>
      <c r="C86" s="275">
        <v>2870.1990000000001</v>
      </c>
      <c r="D86" s="276" t="s">
        <v>172</v>
      </c>
      <c r="E86" s="276">
        <v>4254.634</v>
      </c>
      <c r="F86" s="280" t="s">
        <v>875</v>
      </c>
    </row>
    <row r="87" spans="1:15" ht="16" customHeight="1">
      <c r="A87" s="114" t="s">
        <v>397</v>
      </c>
      <c r="B87" s="275">
        <v>48226</v>
      </c>
      <c r="C87" s="275">
        <v>7078.8370000000004</v>
      </c>
      <c r="D87" s="276" t="s">
        <v>172</v>
      </c>
      <c r="E87" s="276">
        <v>9347.0930000000008</v>
      </c>
      <c r="F87" s="280" t="s">
        <v>854</v>
      </c>
    </row>
    <row r="88" spans="1:15" ht="16" customHeight="1">
      <c r="A88" s="114" t="s">
        <v>399</v>
      </c>
      <c r="B88" s="275">
        <v>45726</v>
      </c>
      <c r="C88" s="275">
        <v>6050.7740000000003</v>
      </c>
      <c r="D88" s="276" t="s">
        <v>172</v>
      </c>
      <c r="E88" s="276">
        <v>9892.9339999999993</v>
      </c>
      <c r="F88" s="280" t="s">
        <v>870</v>
      </c>
    </row>
    <row r="89" spans="1:15" ht="16" customHeight="1">
      <c r="A89" s="127" t="s">
        <v>401</v>
      </c>
      <c r="B89" s="275">
        <v>35434</v>
      </c>
      <c r="C89" s="275">
        <v>4959.5</v>
      </c>
      <c r="D89" s="276">
        <v>69411.7</v>
      </c>
      <c r="E89" s="276">
        <v>73823.804999999993</v>
      </c>
      <c r="F89" s="280" t="s">
        <v>966</v>
      </c>
    </row>
    <row r="90" spans="1:15" ht="16" customHeight="1">
      <c r="A90" s="114" t="s">
        <v>855</v>
      </c>
      <c r="B90" s="275">
        <v>34731</v>
      </c>
      <c r="C90" s="275">
        <v>21718.917000000001</v>
      </c>
      <c r="D90" s="276" t="s">
        <v>172</v>
      </c>
      <c r="E90" s="276">
        <v>35513.462</v>
      </c>
      <c r="F90" s="283" t="s">
        <v>967</v>
      </c>
    </row>
    <row r="91" spans="1:15" ht="16" customHeight="1">
      <c r="A91" s="114" t="s">
        <v>403</v>
      </c>
      <c r="B91" s="275">
        <v>5843</v>
      </c>
      <c r="C91" s="275">
        <v>2737.5219999999999</v>
      </c>
      <c r="D91" s="276">
        <v>13470.785</v>
      </c>
      <c r="E91" s="276">
        <v>16699.866999999998</v>
      </c>
      <c r="F91" s="293" t="s">
        <v>968</v>
      </c>
    </row>
    <row r="92" spans="1:15" ht="16" customHeight="1">
      <c r="A92" s="114" t="s">
        <v>969</v>
      </c>
      <c r="B92" s="275">
        <v>23927</v>
      </c>
      <c r="C92" s="275">
        <v>3077.8130000000001</v>
      </c>
      <c r="D92" s="276" t="s">
        <v>172</v>
      </c>
      <c r="E92" s="276">
        <v>3398.8809999999999</v>
      </c>
      <c r="F92" s="293" t="s">
        <v>970</v>
      </c>
    </row>
    <row r="93" spans="1:15" ht="16" customHeight="1">
      <c r="A93" s="105" t="s">
        <v>405</v>
      </c>
      <c r="B93" s="148">
        <f>SUM(B94:B98)</f>
        <v>235954</v>
      </c>
      <c r="C93" s="148">
        <f>SUM(C94:C98)</f>
        <v>23844.317000000003</v>
      </c>
      <c r="D93" s="276" t="s">
        <v>172</v>
      </c>
      <c r="E93" s="148">
        <f>SUM(E94:E98)</f>
        <v>35673.125999999997</v>
      </c>
      <c r="F93" s="274" t="s">
        <v>971</v>
      </c>
    </row>
    <row r="94" spans="1:15" ht="16" customHeight="1">
      <c r="A94" s="121" t="s">
        <v>407</v>
      </c>
      <c r="B94" s="275">
        <v>101103</v>
      </c>
      <c r="C94" s="275">
        <v>10012.33</v>
      </c>
      <c r="D94" s="276" t="s">
        <v>172</v>
      </c>
      <c r="E94" s="275">
        <v>14888.019</v>
      </c>
      <c r="F94" s="293" t="s">
        <v>972</v>
      </c>
    </row>
    <row r="95" spans="1:15" ht="16" customHeight="1">
      <c r="A95" s="121" t="s">
        <v>885</v>
      </c>
      <c r="B95" s="275">
        <v>50018</v>
      </c>
      <c r="C95" s="275">
        <v>4141.7190000000001</v>
      </c>
      <c r="D95" s="276" t="s">
        <v>172</v>
      </c>
      <c r="E95" s="275">
        <v>5930.8</v>
      </c>
      <c r="F95" s="293" t="s">
        <v>973</v>
      </c>
    </row>
    <row r="96" spans="1:15" ht="16" customHeight="1">
      <c r="A96" s="121" t="s">
        <v>409</v>
      </c>
      <c r="B96" s="275">
        <v>38155</v>
      </c>
      <c r="C96" s="275">
        <v>4796.0820000000003</v>
      </c>
      <c r="D96" s="276" t="s">
        <v>172</v>
      </c>
      <c r="E96" s="275">
        <v>7421.4359999999997</v>
      </c>
      <c r="F96" s="293" t="s">
        <v>974</v>
      </c>
    </row>
    <row r="97" spans="1:15" ht="16" customHeight="1">
      <c r="A97" s="121" t="s">
        <v>975</v>
      </c>
      <c r="B97" s="275">
        <v>23267</v>
      </c>
      <c r="C97" s="275">
        <v>2152.5419999999999</v>
      </c>
      <c r="D97" s="276" t="s">
        <v>172</v>
      </c>
      <c r="E97" s="275">
        <v>3178.1320000000001</v>
      </c>
      <c r="F97" s="293" t="s">
        <v>976</v>
      </c>
      <c r="K97" s="249"/>
      <c r="L97" s="249"/>
      <c r="M97" s="249"/>
      <c r="N97" s="249"/>
      <c r="O97" s="249"/>
    </row>
    <row r="98" spans="1:15" ht="16" customHeight="1">
      <c r="A98" s="114" t="s">
        <v>411</v>
      </c>
      <c r="B98" s="275">
        <v>23411</v>
      </c>
      <c r="C98" s="275">
        <v>2741.6439999999998</v>
      </c>
      <c r="D98" s="276" t="s">
        <v>172</v>
      </c>
      <c r="E98" s="275">
        <v>4254.7389999999996</v>
      </c>
      <c r="F98" s="293" t="s">
        <v>977</v>
      </c>
      <c r="K98" s="249"/>
      <c r="L98" s="249"/>
      <c r="M98" s="249"/>
      <c r="N98" s="249"/>
      <c r="O98" s="249"/>
    </row>
    <row r="99" spans="1:15" ht="16" customHeight="1">
      <c r="A99" s="125" t="s">
        <v>413</v>
      </c>
      <c r="B99" s="206">
        <f>SUM(B100:B105)</f>
        <v>225850</v>
      </c>
      <c r="C99" s="206">
        <f>SUM(C100:C105)</f>
        <v>22240.478999999999</v>
      </c>
      <c r="D99" s="206">
        <f>SUM(D100:D105)</f>
        <v>50967.307999999997</v>
      </c>
      <c r="E99" s="206">
        <f>SUM(E100:E105)</f>
        <v>86936.462999999989</v>
      </c>
      <c r="F99" s="274" t="s">
        <v>414</v>
      </c>
      <c r="K99" s="249"/>
      <c r="L99" s="249"/>
      <c r="M99" s="249"/>
      <c r="N99" s="249"/>
      <c r="O99" s="249"/>
    </row>
    <row r="100" spans="1:15" ht="16" customHeight="1">
      <c r="A100" s="127" t="s">
        <v>415</v>
      </c>
      <c r="B100" s="275">
        <v>20298</v>
      </c>
      <c r="C100" s="275">
        <v>2957.643</v>
      </c>
      <c r="D100" s="275">
        <v>6388.3</v>
      </c>
      <c r="E100" s="275">
        <v>8829.5949999999993</v>
      </c>
      <c r="F100" s="280" t="s">
        <v>978</v>
      </c>
      <c r="K100" s="249"/>
      <c r="L100" s="249"/>
      <c r="M100" s="249"/>
      <c r="N100" s="249"/>
      <c r="O100" s="249"/>
    </row>
    <row r="101" spans="1:15" ht="16" customHeight="1">
      <c r="A101" s="121" t="s">
        <v>417</v>
      </c>
      <c r="B101" s="275">
        <v>32658</v>
      </c>
      <c r="C101" s="275">
        <v>3842.6460000000002</v>
      </c>
      <c r="D101" s="276">
        <v>26535.308000000001</v>
      </c>
      <c r="E101" s="275">
        <v>32417.351999999999</v>
      </c>
      <c r="F101" s="283" t="s">
        <v>979</v>
      </c>
      <c r="K101" s="249"/>
      <c r="L101" s="249"/>
      <c r="M101" s="249"/>
      <c r="N101" s="249"/>
      <c r="O101" s="249"/>
    </row>
    <row r="102" spans="1:15" ht="16" customHeight="1">
      <c r="A102" s="121" t="s">
        <v>419</v>
      </c>
      <c r="B102" s="275">
        <v>33888</v>
      </c>
      <c r="C102" s="275">
        <v>2717.3609999999999</v>
      </c>
      <c r="D102" s="275">
        <v>8627.6</v>
      </c>
      <c r="E102" s="275">
        <v>11906.43</v>
      </c>
      <c r="F102" s="283" t="s">
        <v>980</v>
      </c>
      <c r="K102" s="249"/>
      <c r="L102" s="249"/>
      <c r="M102" s="249"/>
      <c r="N102" s="249"/>
      <c r="O102" s="249"/>
    </row>
    <row r="103" spans="1:15" ht="16" customHeight="1">
      <c r="A103" s="121" t="s">
        <v>1114</v>
      </c>
      <c r="B103" s="275">
        <v>75202</v>
      </c>
      <c r="C103" s="275">
        <v>7183.3509999999997</v>
      </c>
      <c r="D103" s="275">
        <v>9416.1</v>
      </c>
      <c r="E103" s="275">
        <v>21966.178</v>
      </c>
      <c r="F103" s="283" t="s">
        <v>981</v>
      </c>
    </row>
    <row r="104" spans="1:15" ht="16" customHeight="1">
      <c r="A104" s="121" t="s">
        <v>422</v>
      </c>
      <c r="B104" s="275">
        <v>16031</v>
      </c>
      <c r="C104" s="275">
        <v>1400.56</v>
      </c>
      <c r="D104" s="276" t="s">
        <v>172</v>
      </c>
      <c r="E104" s="275">
        <v>2505.924</v>
      </c>
      <c r="F104" s="283" t="s">
        <v>982</v>
      </c>
    </row>
    <row r="105" spans="1:15" ht="16" customHeight="1">
      <c r="A105" s="127" t="s">
        <v>424</v>
      </c>
      <c r="B105" s="275">
        <v>47773</v>
      </c>
      <c r="C105" s="275">
        <v>4138.9179999999997</v>
      </c>
      <c r="D105" s="276" t="s">
        <v>172</v>
      </c>
      <c r="E105" s="275">
        <v>9310.9840000000004</v>
      </c>
      <c r="F105" s="280" t="s">
        <v>897</v>
      </c>
    </row>
    <row r="106" spans="1:15" ht="16" customHeight="1">
      <c r="A106" s="125" t="s">
        <v>426</v>
      </c>
      <c r="B106" s="273">
        <f>SUM(B107:B110)</f>
        <v>98641</v>
      </c>
      <c r="C106" s="273">
        <f>SUM(C107:C110)</f>
        <v>9879.8180000000011</v>
      </c>
      <c r="D106" s="276" t="s">
        <v>172</v>
      </c>
      <c r="E106" s="273">
        <f>SUM(E107:E110)</f>
        <v>13242.089</v>
      </c>
      <c r="F106" s="274" t="s">
        <v>983</v>
      </c>
    </row>
    <row r="107" spans="1:15" ht="16" customHeight="1">
      <c r="A107" s="114" t="s">
        <v>428</v>
      </c>
      <c r="B107" s="275">
        <v>6268</v>
      </c>
      <c r="C107" s="275">
        <v>585.44399999999996</v>
      </c>
      <c r="D107" s="276" t="s">
        <v>172</v>
      </c>
      <c r="E107" s="275">
        <v>1032.3620000000001</v>
      </c>
      <c r="F107" s="283" t="s">
        <v>984</v>
      </c>
    </row>
    <row r="108" spans="1:15" ht="16" customHeight="1">
      <c r="A108" s="114" t="s">
        <v>430</v>
      </c>
      <c r="B108" s="275">
        <v>52562</v>
      </c>
      <c r="C108" s="275">
        <v>5006.5860000000002</v>
      </c>
      <c r="D108" s="276" t="s">
        <v>172</v>
      </c>
      <c r="E108" s="275">
        <v>8380.6350000000002</v>
      </c>
      <c r="F108" s="283" t="s">
        <v>985</v>
      </c>
    </row>
    <row r="109" spans="1:15" ht="16" customHeight="1">
      <c r="A109" s="114" t="s">
        <v>986</v>
      </c>
      <c r="B109" s="275">
        <v>17526</v>
      </c>
      <c r="C109" s="275">
        <v>1779.7080000000001</v>
      </c>
      <c r="D109" s="276" t="s">
        <v>172</v>
      </c>
      <c r="E109" s="275">
        <v>48.276000000000003</v>
      </c>
      <c r="F109" s="283" t="s">
        <v>987</v>
      </c>
    </row>
    <row r="110" spans="1:15" ht="16" customHeight="1">
      <c r="A110" s="127" t="s">
        <v>432</v>
      </c>
      <c r="B110" s="275">
        <v>22285</v>
      </c>
      <c r="C110" s="275">
        <v>2508.08</v>
      </c>
      <c r="D110" s="276" t="s">
        <v>172</v>
      </c>
      <c r="E110" s="275">
        <v>3780.8159999999998</v>
      </c>
      <c r="F110" s="280" t="s">
        <v>988</v>
      </c>
    </row>
    <row r="111" spans="1:15" ht="16" customHeight="1">
      <c r="A111" s="125" t="s">
        <v>434</v>
      </c>
      <c r="B111" s="273">
        <f>SUM(B112:B115)</f>
        <v>89494</v>
      </c>
      <c r="C111" s="273">
        <f>SUM(C112:C115)</f>
        <v>11095.102999999999</v>
      </c>
      <c r="D111" s="276" t="s">
        <v>172</v>
      </c>
      <c r="E111" s="273">
        <f>SUM(E112:E115)</f>
        <v>17326.758000000002</v>
      </c>
      <c r="F111" s="274" t="s">
        <v>435</v>
      </c>
    </row>
    <row r="112" spans="1:15" ht="16" customHeight="1">
      <c r="A112" s="114" t="s">
        <v>436</v>
      </c>
      <c r="B112" s="275">
        <v>11174</v>
      </c>
      <c r="C112" s="275">
        <v>1576.8330000000001</v>
      </c>
      <c r="D112" s="276" t="s">
        <v>172</v>
      </c>
      <c r="E112" s="275">
        <v>2056.8519999999999</v>
      </c>
      <c r="F112" s="283" t="s">
        <v>989</v>
      </c>
    </row>
    <row r="113" spans="1:256" ht="16" customHeight="1">
      <c r="A113" s="114" t="s">
        <v>438</v>
      </c>
      <c r="B113" s="275">
        <v>12156</v>
      </c>
      <c r="C113" s="275">
        <v>1501.365</v>
      </c>
      <c r="D113" s="276" t="s">
        <v>172</v>
      </c>
      <c r="E113" s="275">
        <v>2083.1350000000002</v>
      </c>
      <c r="F113" s="283" t="s">
        <v>990</v>
      </c>
    </row>
    <row r="114" spans="1:256" ht="16" customHeight="1">
      <c r="A114" s="114" t="s">
        <v>440</v>
      </c>
      <c r="B114" s="275">
        <v>62075</v>
      </c>
      <c r="C114" s="275">
        <v>7594.1139999999996</v>
      </c>
      <c r="D114" s="276" t="s">
        <v>172</v>
      </c>
      <c r="E114" s="275">
        <v>12590.126</v>
      </c>
      <c r="F114" s="283" t="s">
        <v>991</v>
      </c>
    </row>
    <row r="115" spans="1:256" ht="16" customHeight="1">
      <c r="A115" s="114" t="s">
        <v>992</v>
      </c>
      <c r="B115" s="275">
        <v>4089</v>
      </c>
      <c r="C115" s="275">
        <v>422.791</v>
      </c>
      <c r="D115" s="276" t="s">
        <v>172</v>
      </c>
      <c r="E115" s="275">
        <v>596.64499999999998</v>
      </c>
      <c r="F115" s="283" t="s">
        <v>993</v>
      </c>
    </row>
    <row r="116" spans="1:256" ht="16" customHeight="1">
      <c r="A116" s="125" t="s">
        <v>442</v>
      </c>
      <c r="B116" s="273">
        <f>SUM(B117:B118)</f>
        <v>27454</v>
      </c>
      <c r="C116" s="273">
        <f>SUM(C117:C118)</f>
        <v>4814.2970000000005</v>
      </c>
      <c r="D116" s="276" t="s">
        <v>172</v>
      </c>
      <c r="E116" s="273">
        <f>SUM(E117:E118)</f>
        <v>7083.3559999999998</v>
      </c>
      <c r="F116" s="274" t="s">
        <v>994</v>
      </c>
    </row>
    <row r="117" spans="1:256" ht="16" customHeight="1">
      <c r="A117" s="114" t="s">
        <v>995</v>
      </c>
      <c r="B117" s="276">
        <v>578</v>
      </c>
      <c r="C117" s="275">
        <v>106.444</v>
      </c>
      <c r="D117" s="276" t="s">
        <v>172</v>
      </c>
      <c r="E117" s="275">
        <v>165.125</v>
      </c>
      <c r="F117" s="283" t="s">
        <v>996</v>
      </c>
    </row>
    <row r="118" spans="1:256" ht="16" customHeight="1">
      <c r="A118" s="127" t="s">
        <v>444</v>
      </c>
      <c r="B118" s="275">
        <v>26876</v>
      </c>
      <c r="C118" s="275">
        <v>4707.8530000000001</v>
      </c>
      <c r="D118" s="276" t="s">
        <v>172</v>
      </c>
      <c r="E118" s="275">
        <v>6918.2309999999998</v>
      </c>
      <c r="F118" s="280" t="s">
        <v>997</v>
      </c>
    </row>
    <row r="119" spans="1:256" ht="16" customHeight="1">
      <c r="A119" s="125" t="s">
        <v>998</v>
      </c>
      <c r="B119" s="273">
        <f>B14+B23+B32+B42+B50+B76+B84+B93+B99+B106+B111+B116</f>
        <v>2577840</v>
      </c>
      <c r="C119" s="273">
        <f>C14+C23+C32+C42+C50+C76+C84+C93+C99+C106+C111+C116</f>
        <v>370005.53500000003</v>
      </c>
      <c r="D119" s="273">
        <v>713675.42699999991</v>
      </c>
      <c r="E119" s="273">
        <f>E14+E23+E32+E42+E50+E76+E84+E93+E99+E106+E111+E116</f>
        <v>1324345.8729999997</v>
      </c>
      <c r="F119" s="274" t="s">
        <v>447</v>
      </c>
    </row>
    <row r="120" spans="1:256" ht="16" customHeight="1">
      <c r="A120" s="119"/>
      <c r="B120" s="273"/>
      <c r="C120" s="294"/>
      <c r="D120" s="294"/>
      <c r="E120" s="294"/>
      <c r="F120" s="204"/>
    </row>
    <row r="121" spans="1:256" ht="16" customHeight="1">
      <c r="A121" s="119"/>
      <c r="B121" s="295"/>
      <c r="C121" s="295"/>
      <c r="D121" s="273"/>
      <c r="E121" s="295"/>
      <c r="F121" s="204"/>
    </row>
    <row r="122" spans="1:256" ht="16" customHeight="1">
      <c r="A122" s="119"/>
      <c r="B122" s="295"/>
      <c r="C122" s="295"/>
      <c r="D122" s="295"/>
      <c r="E122" s="295"/>
      <c r="F122" s="204"/>
      <c r="G122" s="249"/>
    </row>
    <row r="123" spans="1:256" s="249" customFormat="1" ht="14">
      <c r="A123" s="119"/>
      <c r="B123" s="189"/>
      <c r="C123" s="224"/>
      <c r="D123" s="222"/>
      <c r="E123" s="224"/>
      <c r="F123" s="204"/>
      <c r="G123" s="5"/>
      <c r="H123" s="296"/>
      <c r="K123" s="5"/>
      <c r="L123" s="5"/>
      <c r="M123" s="5"/>
      <c r="N123" s="5"/>
      <c r="O123" s="5"/>
      <c r="IU123" s="17"/>
      <c r="IV123" s="17"/>
    </row>
    <row r="124" spans="1:256" ht="14.5">
      <c r="B124" s="254"/>
      <c r="C124" s="8"/>
      <c r="D124" s="8"/>
      <c r="E124" s="18"/>
    </row>
    <row r="125" spans="1:256" ht="56.25" customHeight="1">
      <c r="A125" s="15"/>
      <c r="B125" s="297"/>
      <c r="C125" s="298"/>
      <c r="D125" s="298"/>
      <c r="E125" s="298"/>
      <c r="F125" s="82"/>
    </row>
    <row r="126" spans="1:256" ht="13.5" customHeight="1">
      <c r="A126" s="15"/>
      <c r="B126" s="297"/>
      <c r="C126" s="298"/>
      <c r="D126" s="298"/>
      <c r="E126" s="298"/>
      <c r="K126" s="75"/>
      <c r="L126" s="75"/>
      <c r="M126" s="75"/>
      <c r="N126" s="75"/>
      <c r="O126" s="75"/>
    </row>
    <row r="127" spans="1:256">
      <c r="A127" s="46" t="s">
        <v>999</v>
      </c>
      <c r="B127" s="299"/>
      <c r="C127" s="299"/>
      <c r="D127" s="299"/>
      <c r="E127" s="299"/>
      <c r="F127" s="47" t="s">
        <v>1170</v>
      </c>
    </row>
    <row r="128" spans="1:256">
      <c r="A128" s="46" t="s">
        <v>111</v>
      </c>
      <c r="B128" s="299"/>
      <c r="C128" s="299"/>
      <c r="D128" s="299"/>
      <c r="E128" s="299"/>
      <c r="F128" s="47" t="s">
        <v>112</v>
      </c>
    </row>
    <row r="129" spans="1:6" ht="15">
      <c r="A129" s="177"/>
      <c r="B129" s="299"/>
      <c r="C129" s="299"/>
      <c r="D129" s="299"/>
      <c r="E129" s="299"/>
      <c r="F129" s="300"/>
    </row>
    <row r="134" spans="1:6">
      <c r="C134" s="301" t="s">
        <v>567</v>
      </c>
    </row>
    <row r="135" spans="1:6">
      <c r="D135" s="301"/>
    </row>
    <row r="136" spans="1:6">
      <c r="A136" s="15"/>
      <c r="B136" s="301"/>
      <c r="E136" s="301"/>
      <c r="F136" s="17"/>
    </row>
    <row r="176" spans="11:15">
      <c r="K176" s="249"/>
      <c r="L176" s="249"/>
      <c r="M176" s="249"/>
      <c r="N176" s="249"/>
      <c r="O176" s="249"/>
    </row>
  </sheetData>
  <sheetProtection selectLockedCells="1" selectUnlockedCells="1"/>
  <mergeCells count="8">
    <mergeCell ref="C71:D71"/>
    <mergeCell ref="A73:B73"/>
    <mergeCell ref="D3:F3"/>
    <mergeCell ref="C7:D7"/>
    <mergeCell ref="C8:D8"/>
    <mergeCell ref="A10:B10"/>
    <mergeCell ref="D66:F66"/>
    <mergeCell ref="C70:D70"/>
  </mergeCells>
  <pageMargins left="0.7" right="7.8125E-3" top="0.75" bottom="0.75" header="0.51180555555555551" footer="0.51180555555555551"/>
  <pageSetup paperSize="9" scale="71" firstPageNumber="0" orientation="portrait" horizontalDpi="300" verticalDpi="300" r:id="rId1"/>
  <headerFooter alignWithMargins="0"/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3:C24"/>
  <sheetViews>
    <sheetView workbookViewId="0">
      <selection activeCell="A14" sqref="A14"/>
    </sheetView>
  </sheetViews>
  <sheetFormatPr defaultColWidth="11" defaultRowHeight="14.5"/>
  <cols>
    <col min="1" max="1" width="96" style="320" customWidth="1"/>
    <col min="2" max="2" width="8.203125E-2" style="320" customWidth="1"/>
    <col min="3" max="3" width="87.58203125" style="320" customWidth="1"/>
    <col min="4" max="16384" width="11" style="320"/>
  </cols>
  <sheetData>
    <row r="3" spans="1:3" s="315" customFormat="1" ht="18.5">
      <c r="A3" s="312" t="s">
        <v>1010</v>
      </c>
      <c r="B3" s="313"/>
      <c r="C3" s="314" t="s">
        <v>1011</v>
      </c>
    </row>
    <row r="4" spans="1:3" s="315" customFormat="1" ht="17">
      <c r="A4" s="316" t="s">
        <v>1012</v>
      </c>
      <c r="B4" s="313"/>
      <c r="C4" s="317" t="s">
        <v>1013</v>
      </c>
    </row>
    <row r="5" spans="1:3" s="315" customFormat="1" ht="16.5">
      <c r="A5" s="318" t="s">
        <v>1132</v>
      </c>
      <c r="B5" s="313"/>
      <c r="C5" s="319" t="s">
        <v>1014</v>
      </c>
    </row>
    <row r="6" spans="1:3" s="315" customFormat="1" ht="16.5">
      <c r="A6" s="318" t="s">
        <v>1015</v>
      </c>
      <c r="B6" s="313"/>
      <c r="C6" s="319" t="s">
        <v>1016</v>
      </c>
    </row>
    <row r="7" spans="1:3" s="315" customFormat="1" ht="20.25" customHeight="1">
      <c r="A7" s="316" t="s">
        <v>1035</v>
      </c>
      <c r="B7" s="313"/>
      <c r="C7" s="319" t="s">
        <v>1036</v>
      </c>
    </row>
    <row r="8" spans="1:3" s="315" customFormat="1" ht="16.5">
      <c r="A8" s="316" t="s">
        <v>1135</v>
      </c>
      <c r="B8" s="313"/>
      <c r="C8" s="319" t="s">
        <v>1037</v>
      </c>
    </row>
    <row r="9" spans="1:3" s="315" customFormat="1" ht="16.5">
      <c r="A9" s="316" t="s">
        <v>1133</v>
      </c>
      <c r="B9" s="313"/>
      <c r="C9" s="319" t="s">
        <v>1130</v>
      </c>
    </row>
    <row r="10" spans="1:3" s="315" customFormat="1" ht="16.5">
      <c r="A10" s="316" t="s">
        <v>1017</v>
      </c>
      <c r="B10" s="313"/>
      <c r="C10" s="319" t="s">
        <v>1018</v>
      </c>
    </row>
    <row r="11" spans="1:3" s="315" customFormat="1" ht="16.5">
      <c r="A11" s="316" t="s">
        <v>1019</v>
      </c>
      <c r="B11" s="313"/>
      <c r="C11" s="319" t="s">
        <v>1020</v>
      </c>
    </row>
    <row r="12" spans="1:3" s="315" customFormat="1" ht="16.5">
      <c r="A12" s="316" t="s">
        <v>1021</v>
      </c>
      <c r="B12" s="313"/>
      <c r="C12" s="319" t="s">
        <v>1022</v>
      </c>
    </row>
    <row r="13" spans="1:3" s="315" customFormat="1" ht="16.5">
      <c r="A13" s="318" t="s">
        <v>1134</v>
      </c>
      <c r="B13" s="313"/>
      <c r="C13" s="319" t="s">
        <v>1038</v>
      </c>
    </row>
    <row r="14" spans="1:3" s="315" customFormat="1" ht="20.25" customHeight="1">
      <c r="A14" s="318" t="s">
        <v>1136</v>
      </c>
      <c r="B14" s="313"/>
      <c r="C14" s="319" t="s">
        <v>1131</v>
      </c>
    </row>
    <row r="15" spans="1:3" s="315" customFormat="1" ht="16.5">
      <c r="A15" s="318" t="s">
        <v>1039</v>
      </c>
      <c r="B15" s="313"/>
      <c r="C15" s="319" t="s">
        <v>1040</v>
      </c>
    </row>
    <row r="16" spans="1:3" s="315" customFormat="1" ht="16.5">
      <c r="A16" s="318" t="s">
        <v>1023</v>
      </c>
      <c r="B16" s="313"/>
      <c r="C16" s="319" t="s">
        <v>1024</v>
      </c>
    </row>
    <row r="17" spans="1:3" s="315" customFormat="1" ht="16.5">
      <c r="A17" s="318" t="s">
        <v>1025</v>
      </c>
      <c r="B17" s="313"/>
      <c r="C17" s="317" t="s">
        <v>1026</v>
      </c>
    </row>
    <row r="18" spans="1:3" s="315" customFormat="1" ht="16.5">
      <c r="A18" s="318" t="s">
        <v>1027</v>
      </c>
      <c r="B18" s="313"/>
      <c r="C18" s="317" t="s">
        <v>1028</v>
      </c>
    </row>
    <row r="19" spans="1:3" s="315" customFormat="1" ht="16.5">
      <c r="A19" s="318" t="s">
        <v>1044</v>
      </c>
      <c r="B19" s="313"/>
      <c r="C19" s="319" t="s">
        <v>1041</v>
      </c>
    </row>
    <row r="20" spans="1:3" s="315" customFormat="1" ht="16.5">
      <c r="A20" s="318" t="s">
        <v>1029</v>
      </c>
      <c r="B20" s="313"/>
      <c r="C20" s="319" t="s">
        <v>1030</v>
      </c>
    </row>
    <row r="21" spans="1:3" s="315" customFormat="1" ht="16.5">
      <c r="A21" s="318" t="s">
        <v>1031</v>
      </c>
      <c r="B21" s="313"/>
      <c r="C21" s="317" t="s">
        <v>1032</v>
      </c>
    </row>
    <row r="22" spans="1:3" s="315" customFormat="1" ht="16.5">
      <c r="A22" s="318" t="s">
        <v>1033</v>
      </c>
      <c r="B22" s="313"/>
      <c r="C22" s="317" t="s">
        <v>1034</v>
      </c>
    </row>
    <row r="23" spans="1:3" s="315" customFormat="1" ht="16.5">
      <c r="A23" s="318" t="s">
        <v>1042</v>
      </c>
      <c r="B23" s="313"/>
      <c r="C23" s="317" t="s">
        <v>1043</v>
      </c>
    </row>
    <row r="24" spans="1:3" s="315" customFormat="1" ht="16.5">
      <c r="A24" s="318"/>
      <c r="B24" s="313"/>
      <c r="C24" s="317"/>
    </row>
  </sheetData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68"/>
  <sheetViews>
    <sheetView showGridLines="0" view="pageLayout" topLeftCell="A46" zoomScale="130" zoomScalePageLayoutView="130" workbookViewId="0">
      <selection activeCell="B18" sqref="B18"/>
    </sheetView>
  </sheetViews>
  <sheetFormatPr defaultColWidth="9.58203125" defaultRowHeight="13"/>
  <cols>
    <col min="1" max="1" width="34.58203125" style="5" customWidth="1"/>
    <col min="2" max="2" width="11.33203125" style="5" customWidth="1"/>
    <col min="3" max="4" width="11.58203125" style="5" customWidth="1"/>
    <col min="5" max="5" width="37" style="5" customWidth="1"/>
    <col min="6" max="16384" width="9.58203125" style="5"/>
  </cols>
  <sheetData>
    <row r="1" spans="1:8" ht="24.75" customHeight="1">
      <c r="A1" s="6" t="s">
        <v>4</v>
      </c>
      <c r="E1" s="7" t="s">
        <v>5</v>
      </c>
    </row>
    <row r="2" spans="1:8" ht="19" customHeight="1">
      <c r="E2" s="8"/>
    </row>
    <row r="3" spans="1:8" ht="20.25" customHeight="1">
      <c r="A3" s="9" t="s">
        <v>6</v>
      </c>
      <c r="E3" s="10" t="s">
        <v>7</v>
      </c>
    </row>
    <row r="4" spans="1:8" ht="19" customHeight="1">
      <c r="E4" s="8"/>
    </row>
    <row r="5" spans="1:8" ht="19" customHeight="1">
      <c r="E5" s="8"/>
    </row>
    <row r="6" spans="1:8" ht="16.5" customHeight="1">
      <c r="A6" s="11" t="s">
        <v>8</v>
      </c>
      <c r="B6" s="12" t="s">
        <v>1147</v>
      </c>
      <c r="C6" s="13" t="s">
        <v>1150</v>
      </c>
      <c r="D6" s="13" t="s">
        <v>1097</v>
      </c>
      <c r="E6" s="8" t="s">
        <v>9</v>
      </c>
    </row>
    <row r="7" spans="1:8" ht="8.15" customHeight="1">
      <c r="A7" s="14"/>
      <c r="C7" s="14"/>
      <c r="D7" s="14"/>
      <c r="E7" s="43"/>
    </row>
    <row r="8" spans="1:8" s="17" customFormat="1" ht="18" customHeight="1">
      <c r="A8" s="15" t="s">
        <v>10</v>
      </c>
      <c r="B8" s="385">
        <f>SUM(B9:B12)</f>
        <v>1927.1281078075997</v>
      </c>
      <c r="C8" s="385">
        <f>SUM(C9:C12)</f>
        <v>2109.3480394080002</v>
      </c>
      <c r="D8" s="385">
        <f>SUM(D9:D12)</f>
        <v>1901.2607255800003</v>
      </c>
      <c r="E8" s="16" t="s">
        <v>11</v>
      </c>
    </row>
    <row r="9" spans="1:8" ht="18" customHeight="1">
      <c r="A9" s="11" t="s">
        <v>1180</v>
      </c>
      <c r="B9" s="18">
        <v>67.130323680000004</v>
      </c>
      <c r="C9" s="188">
        <v>95.600340119999998</v>
      </c>
      <c r="D9" s="188">
        <v>86.6266854</v>
      </c>
      <c r="E9" s="19" t="s">
        <v>1179</v>
      </c>
    </row>
    <row r="10" spans="1:8" ht="18" customHeight="1">
      <c r="A10" s="11" t="s">
        <v>12</v>
      </c>
      <c r="B10" s="18">
        <v>91.055065987600003</v>
      </c>
      <c r="C10" s="188">
        <v>212.75986674800004</v>
      </c>
      <c r="D10" s="188">
        <v>225.58566160000007</v>
      </c>
      <c r="E10" s="19" t="s">
        <v>13</v>
      </c>
    </row>
    <row r="11" spans="1:8" ht="18" customHeight="1">
      <c r="A11" s="11" t="s">
        <v>14</v>
      </c>
      <c r="B11" s="18">
        <v>1392.5284435399997</v>
      </c>
      <c r="C11" s="188">
        <v>1327.7342117000001</v>
      </c>
      <c r="D11" s="188">
        <v>1193.89163712</v>
      </c>
      <c r="E11" s="19" t="s">
        <v>15</v>
      </c>
    </row>
    <row r="12" spans="1:8" ht="18" customHeight="1">
      <c r="A12" s="11" t="s">
        <v>16</v>
      </c>
      <c r="B12" s="18">
        <v>376.41427459999994</v>
      </c>
      <c r="C12" s="188">
        <v>473.25362084</v>
      </c>
      <c r="D12" s="188">
        <v>395.15674146000003</v>
      </c>
      <c r="E12" s="19" t="s">
        <v>17</v>
      </c>
    </row>
    <row r="13" spans="1:8" ht="18" customHeight="1"/>
    <row r="14" spans="1:8" s="17" customFormat="1" ht="18" customHeight="1">
      <c r="A14" s="15" t="s">
        <v>18</v>
      </c>
      <c r="B14" s="386">
        <f>SUM(B15:B21)</f>
        <v>22178.983149775337</v>
      </c>
      <c r="C14" s="386">
        <f>SUM(C15:C21)</f>
        <v>21882.219020134806</v>
      </c>
      <c r="D14" s="386">
        <f>SUM(D15:D21)</f>
        <v>20022.038935958044</v>
      </c>
      <c r="E14" s="16" t="s">
        <v>1104</v>
      </c>
    </row>
    <row r="15" spans="1:8" ht="18" customHeight="1">
      <c r="A15" s="11" t="s">
        <v>19</v>
      </c>
      <c r="B15" s="18">
        <v>11907.521736776</v>
      </c>
      <c r="C15" s="18">
        <v>11254.968856384001</v>
      </c>
      <c r="D15" s="18">
        <v>9934.6811405913268</v>
      </c>
      <c r="E15" s="19" t="s">
        <v>20</v>
      </c>
      <c r="F15" s="20"/>
      <c r="G15" s="20"/>
      <c r="H15" s="20"/>
    </row>
    <row r="16" spans="1:8" ht="18" customHeight="1">
      <c r="A16" s="11" t="s">
        <v>1183</v>
      </c>
      <c r="B16" s="18">
        <v>7835.8089315726129</v>
      </c>
      <c r="C16" s="18">
        <v>7901.6081939028027</v>
      </c>
      <c r="D16" s="18">
        <v>7461.0433522867224</v>
      </c>
      <c r="E16" s="19" t="s">
        <v>1181</v>
      </c>
      <c r="F16" s="21"/>
      <c r="G16" s="22"/>
      <c r="H16" s="22"/>
    </row>
    <row r="17" spans="1:8" ht="18" customHeight="1">
      <c r="A17" s="11" t="s">
        <v>12</v>
      </c>
      <c r="B17" s="18">
        <v>91.055065987600003</v>
      </c>
      <c r="C17" s="18">
        <v>212.75986674800004</v>
      </c>
      <c r="D17" s="18">
        <v>225.58566160000007</v>
      </c>
      <c r="E17" s="19" t="s">
        <v>13</v>
      </c>
      <c r="F17" s="22"/>
      <c r="G17" s="22"/>
      <c r="H17" s="22"/>
    </row>
    <row r="18" spans="1:8" ht="18" customHeight="1">
      <c r="A18" s="11" t="s">
        <v>21</v>
      </c>
      <c r="B18" s="18">
        <v>212.46537365912661</v>
      </c>
      <c r="C18" s="18">
        <v>754.32520455999997</v>
      </c>
      <c r="D18" s="18">
        <v>751.27967030000002</v>
      </c>
      <c r="E18" s="19" t="s">
        <v>22</v>
      </c>
      <c r="F18" s="23"/>
      <c r="G18" s="23"/>
      <c r="H18" s="23"/>
    </row>
    <row r="19" spans="1:8" ht="18" customHeight="1">
      <c r="A19" s="5" t="s">
        <v>23</v>
      </c>
      <c r="B19" s="18">
        <v>363.18932364000005</v>
      </c>
      <c r="C19" s="18">
        <v>-42.430933999999944</v>
      </c>
      <c r="D19" s="18">
        <v>60.400732599999976</v>
      </c>
      <c r="E19" s="43" t="s">
        <v>24</v>
      </c>
      <c r="F19" s="24"/>
      <c r="G19" s="22"/>
      <c r="H19" s="22"/>
    </row>
    <row r="20" spans="1:8" ht="18" customHeight="1">
      <c r="A20" s="11" t="s">
        <v>14</v>
      </c>
      <c r="B20" s="18">
        <v>1392.5284435399997</v>
      </c>
      <c r="C20" s="18">
        <v>1327.7342117000001</v>
      </c>
      <c r="D20" s="18">
        <v>1193.89163712</v>
      </c>
      <c r="E20" s="19" t="s">
        <v>15</v>
      </c>
      <c r="F20" s="25"/>
      <c r="G20" s="20"/>
      <c r="H20" s="20"/>
    </row>
    <row r="21" spans="1:8" ht="18" customHeight="1">
      <c r="A21" s="11" t="s">
        <v>16</v>
      </c>
      <c r="B21" s="18">
        <v>376.41427459999994</v>
      </c>
      <c r="C21" s="18">
        <v>473.25362084</v>
      </c>
      <c r="D21" s="18">
        <v>395.15674146000003</v>
      </c>
      <c r="E21" s="19" t="s">
        <v>17</v>
      </c>
    </row>
    <row r="22" spans="1:8" ht="18" customHeight="1">
      <c r="A22" s="11"/>
      <c r="B22" s="18"/>
      <c r="C22" s="18"/>
      <c r="D22" s="18"/>
      <c r="E22" s="19"/>
    </row>
    <row r="23" spans="1:8" ht="18" customHeight="1">
      <c r="B23" s="23"/>
      <c r="C23" s="23"/>
      <c r="D23" s="23"/>
    </row>
    <row r="24" spans="1:8" ht="18" customHeight="1">
      <c r="A24" s="26" t="s">
        <v>25</v>
      </c>
      <c r="B24" s="29"/>
      <c r="C24" s="29"/>
      <c r="D24" s="29"/>
      <c r="E24" s="27" t="s">
        <v>26</v>
      </c>
    </row>
    <row r="25" spans="1:8" ht="18" customHeight="1">
      <c r="A25" s="28"/>
      <c r="D25" s="1"/>
      <c r="E25" s="27"/>
    </row>
    <row r="26" spans="1:8">
      <c r="A26" s="30"/>
      <c r="D26" s="1"/>
      <c r="E26" s="31"/>
    </row>
    <row r="27" spans="1:8">
      <c r="A27" s="11" t="s">
        <v>27</v>
      </c>
      <c r="B27" s="12" t="s">
        <v>1147</v>
      </c>
      <c r="C27" s="12">
        <v>2021</v>
      </c>
      <c r="D27" s="13">
        <v>2020</v>
      </c>
      <c r="E27" s="8" t="s">
        <v>28</v>
      </c>
    </row>
    <row r="28" spans="1:8" ht="14">
      <c r="A28" s="32"/>
      <c r="E28" s="33"/>
    </row>
    <row r="29" spans="1:8" ht="14">
      <c r="A29" s="32" t="s">
        <v>29</v>
      </c>
      <c r="B29" s="346">
        <v>153.18735979852096</v>
      </c>
      <c r="C29" s="346">
        <v>75.800000000000011</v>
      </c>
      <c r="D29" s="346">
        <v>49.8</v>
      </c>
      <c r="E29" s="33" t="s">
        <v>30</v>
      </c>
    </row>
    <row r="30" spans="1:8" ht="14">
      <c r="A30" s="34"/>
      <c r="B30" s="35"/>
      <c r="C30" s="35"/>
      <c r="D30" s="35"/>
      <c r="E30" s="36"/>
    </row>
    <row r="31" spans="1:8" ht="14">
      <c r="A31" s="358" t="s">
        <v>1090</v>
      </c>
      <c r="B31" s="35">
        <v>123.03098555092097</v>
      </c>
      <c r="C31" s="35">
        <v>63.7</v>
      </c>
      <c r="D31" s="35">
        <v>41.4</v>
      </c>
      <c r="E31" s="37" t="s">
        <v>1105</v>
      </c>
    </row>
    <row r="32" spans="1:8" ht="16" customHeight="1">
      <c r="A32" s="221" t="s">
        <v>1182</v>
      </c>
      <c r="B32" s="35">
        <v>23.707379355599997</v>
      </c>
      <c r="C32" s="35">
        <v>10.3</v>
      </c>
      <c r="D32" s="35">
        <v>6.9</v>
      </c>
      <c r="E32" s="19" t="s">
        <v>1181</v>
      </c>
    </row>
    <row r="33" spans="1:6" ht="16" customHeight="1">
      <c r="A33" s="358" t="s">
        <v>31</v>
      </c>
      <c r="B33" s="35">
        <v>2.5279344309999998</v>
      </c>
      <c r="C33" s="35">
        <v>1.4</v>
      </c>
      <c r="D33" s="35">
        <v>1.3</v>
      </c>
      <c r="E33" s="37" t="s">
        <v>32</v>
      </c>
    </row>
    <row r="34" spans="1:6" ht="12.75" customHeight="1">
      <c r="A34" s="358" t="s">
        <v>33</v>
      </c>
      <c r="B34" s="35">
        <v>3.9210604610000002</v>
      </c>
      <c r="C34" s="35">
        <v>0.4</v>
      </c>
      <c r="D34" s="35">
        <v>0.2</v>
      </c>
      <c r="E34" s="37" t="s">
        <v>34</v>
      </c>
    </row>
    <row r="35" spans="1:6" ht="16" customHeight="1">
      <c r="A35" s="34"/>
      <c r="B35" s="35"/>
      <c r="C35" s="35"/>
      <c r="D35" s="35"/>
      <c r="E35" s="36"/>
    </row>
    <row r="36" spans="1:6" ht="14">
      <c r="A36" s="32" t="s">
        <v>35</v>
      </c>
      <c r="B36" s="38">
        <v>4.3274871150209995</v>
      </c>
      <c r="C36" s="38">
        <v>2.2999999999999998</v>
      </c>
      <c r="D36" s="38">
        <v>1.4</v>
      </c>
      <c r="E36" s="33" t="s">
        <v>36</v>
      </c>
    </row>
    <row r="37" spans="1:6" ht="14">
      <c r="A37" s="34"/>
      <c r="B37" s="35"/>
      <c r="C37" s="35"/>
      <c r="D37" s="35"/>
      <c r="E37" s="36"/>
    </row>
    <row r="38" spans="1:6" ht="14">
      <c r="A38" s="39" t="s">
        <v>37</v>
      </c>
      <c r="B38" s="346">
        <v>148.85987268349996</v>
      </c>
      <c r="C38" s="346">
        <v>73.5</v>
      </c>
      <c r="D38" s="346">
        <v>48.5</v>
      </c>
      <c r="E38" s="33" t="s">
        <v>38</v>
      </c>
    </row>
    <row r="39" spans="1:6" ht="14">
      <c r="A39" s="39"/>
      <c r="D39" s="38"/>
      <c r="E39" s="33"/>
    </row>
    <row r="40" spans="1:6" ht="14">
      <c r="A40" s="39"/>
      <c r="C40" s="38"/>
      <c r="D40" s="38"/>
      <c r="E40" s="33"/>
    </row>
    <row r="41" spans="1:6" ht="14">
      <c r="A41" s="39"/>
      <c r="C41" s="38"/>
      <c r="D41" s="38"/>
      <c r="E41" s="33"/>
    </row>
    <row r="42" spans="1:6" ht="18" customHeight="1">
      <c r="A42" s="9" t="s">
        <v>39</v>
      </c>
      <c r="E42" s="10" t="s">
        <v>1125</v>
      </c>
    </row>
    <row r="43" spans="1:6" ht="16.5" customHeight="1">
      <c r="E43" s="8"/>
    </row>
    <row r="44" spans="1:6">
      <c r="A44" s="40" t="s">
        <v>40</v>
      </c>
      <c r="B44" s="12">
        <v>2022</v>
      </c>
      <c r="C44" s="12">
        <v>2021</v>
      </c>
      <c r="D44" s="12">
        <v>2020</v>
      </c>
      <c r="E44" s="8" t="s">
        <v>41</v>
      </c>
    </row>
    <row r="45" spans="1:6" ht="12.75" customHeight="1">
      <c r="F45" s="41"/>
    </row>
    <row r="46" spans="1:6" ht="12.75" customHeight="1"/>
    <row r="47" spans="1:6" ht="18" customHeight="1">
      <c r="A47" s="258" t="s">
        <v>42</v>
      </c>
      <c r="B47" s="359">
        <v>132</v>
      </c>
      <c r="C47" s="359">
        <v>131.6</v>
      </c>
      <c r="D47" s="359">
        <v>123.4</v>
      </c>
      <c r="E47" s="357" t="s">
        <v>43</v>
      </c>
      <c r="F47" s="44"/>
    </row>
    <row r="48" spans="1:6" ht="105.75" customHeight="1">
      <c r="A48" s="11"/>
      <c r="B48" s="42"/>
      <c r="C48" s="42"/>
      <c r="D48" s="45"/>
      <c r="E48" s="43"/>
      <c r="F48" s="44"/>
    </row>
    <row r="49" spans="1:5">
      <c r="A49" s="323" t="s">
        <v>44</v>
      </c>
      <c r="B49" s="324"/>
      <c r="C49" s="324"/>
      <c r="D49" s="324"/>
      <c r="E49" s="325" t="s">
        <v>45</v>
      </c>
    </row>
    <row r="50" spans="1:5">
      <c r="A50" s="323" t="s">
        <v>1051</v>
      </c>
      <c r="B50" s="324"/>
      <c r="C50" s="324"/>
      <c r="D50" s="324"/>
      <c r="E50" s="326" t="s">
        <v>46</v>
      </c>
    </row>
    <row r="51" spans="1:5">
      <c r="A51" s="323" t="s">
        <v>1052</v>
      </c>
      <c r="B51" s="327"/>
      <c r="C51" s="327"/>
      <c r="D51" s="327"/>
      <c r="E51" s="325" t="s">
        <v>1053</v>
      </c>
    </row>
    <row r="52" spans="1:5">
      <c r="A52" s="323" t="s">
        <v>47</v>
      </c>
      <c r="B52" s="327"/>
      <c r="C52" s="327"/>
      <c r="D52" s="327"/>
      <c r="E52" s="325" t="s">
        <v>48</v>
      </c>
    </row>
    <row r="53" spans="1:5" ht="14">
      <c r="A53" s="323" t="s">
        <v>1054</v>
      </c>
      <c r="B53" s="338"/>
      <c r="C53" s="338"/>
      <c r="D53" s="338"/>
      <c r="E53" s="325" t="s">
        <v>1055</v>
      </c>
    </row>
    <row r="54" spans="1:5" ht="14">
      <c r="A54" s="323" t="s">
        <v>1056</v>
      </c>
      <c r="B54" s="338"/>
      <c r="C54" s="338"/>
      <c r="D54" s="338"/>
      <c r="E54" s="325" t="s">
        <v>1057</v>
      </c>
    </row>
    <row r="55" spans="1:5">
      <c r="A55" s="323" t="s">
        <v>49</v>
      </c>
      <c r="B55" s="338"/>
      <c r="C55" s="338"/>
      <c r="D55" s="338"/>
      <c r="E55" s="325" t="s">
        <v>1058</v>
      </c>
    </row>
    <row r="56" spans="1:5">
      <c r="A56" s="323" t="s">
        <v>1157</v>
      </c>
      <c r="E56" s="61" t="s">
        <v>1158</v>
      </c>
    </row>
    <row r="57" spans="1:5">
      <c r="A57" s="323" t="s">
        <v>1155</v>
      </c>
      <c r="B57" s="327"/>
      <c r="C57" s="327"/>
      <c r="D57" s="327"/>
      <c r="E57" s="328" t="s">
        <v>1156</v>
      </c>
    </row>
    <row r="58" spans="1:5">
      <c r="A58" s="323"/>
      <c r="B58" s="327"/>
      <c r="C58" s="327"/>
      <c r="D58" s="327"/>
      <c r="E58" s="328"/>
    </row>
    <row r="59" spans="1:5">
      <c r="A59" s="329" t="s">
        <v>1166</v>
      </c>
      <c r="B59" s="330"/>
      <c r="C59" s="330"/>
      <c r="D59" s="330"/>
      <c r="E59" s="331" t="s">
        <v>1186</v>
      </c>
    </row>
    <row r="60" spans="1:5">
      <c r="A60" s="323" t="s">
        <v>1108</v>
      </c>
      <c r="B60" s="327"/>
      <c r="C60" s="327"/>
      <c r="D60" s="327"/>
      <c r="E60" s="332" t="s">
        <v>1106</v>
      </c>
    </row>
    <row r="61" spans="1:5">
      <c r="A61" s="323" t="s">
        <v>50</v>
      </c>
      <c r="B61" s="327"/>
      <c r="C61" s="327"/>
      <c r="D61" s="327"/>
      <c r="E61" s="332" t="s">
        <v>1107</v>
      </c>
    </row>
    <row r="62" spans="1:5" ht="12.75" customHeight="1"/>
    <row r="63" spans="1:5" ht="12.75" customHeight="1">
      <c r="A63" s="401"/>
      <c r="B63" s="401"/>
      <c r="C63" s="401"/>
      <c r="D63" s="401"/>
      <c r="E63" s="51"/>
    </row>
    <row r="64" spans="1:5" ht="12.75" customHeight="1"/>
    <row r="65" spans="1:5" ht="12.75" customHeight="1">
      <c r="A65" s="48"/>
      <c r="B65" s="49"/>
      <c r="C65" s="49"/>
      <c r="D65" s="49"/>
      <c r="E65" s="50"/>
    </row>
    <row r="66" spans="1:5" ht="12.75" customHeight="1">
      <c r="A66" s="49"/>
      <c r="B66" s="49"/>
      <c r="C66" s="49"/>
      <c r="D66" s="49"/>
      <c r="E66" s="49"/>
    </row>
    <row r="67" spans="1:5" ht="12.75" customHeight="1"/>
    <row r="68" spans="1:5" ht="12.75" customHeight="1"/>
  </sheetData>
  <sheetProtection selectLockedCells="1" selectUnlockedCells="1"/>
  <mergeCells count="1">
    <mergeCell ref="A63:D63"/>
  </mergeCells>
  <phoneticPr fontId="67" type="noConversion"/>
  <pageMargins left="0.76177083333333329" right="0.6484375" top="0.59027777777777779" bottom="0.59027777777777779" header="0.51180555555555551" footer="0.51180555555555551"/>
  <pageSetup paperSize="9" scale="75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E60"/>
  <sheetViews>
    <sheetView showGridLines="0" view="pageBreakPreview" zoomScaleSheetLayoutView="100" workbookViewId="0">
      <selection activeCell="B18" sqref="B18"/>
    </sheetView>
  </sheetViews>
  <sheetFormatPr defaultColWidth="9.58203125" defaultRowHeight="13"/>
  <cols>
    <col min="1" max="1" width="35.58203125" style="1" customWidth="1"/>
    <col min="2" max="2" width="13.58203125" style="1" customWidth="1"/>
    <col min="3" max="4" width="12.83203125" style="1" customWidth="1"/>
    <col min="5" max="5" width="38.33203125" style="1" customWidth="1"/>
    <col min="6" max="16384" width="9.58203125" style="1"/>
  </cols>
  <sheetData>
    <row r="1" spans="1:5" ht="24.75" customHeight="1">
      <c r="A1" s="52" t="s">
        <v>51</v>
      </c>
      <c r="E1" s="53" t="s">
        <v>52</v>
      </c>
    </row>
    <row r="2" spans="1:5" ht="19" customHeight="1">
      <c r="A2" s="30"/>
      <c r="E2" s="31"/>
    </row>
    <row r="3" spans="1:5" ht="20.25" customHeight="1">
      <c r="A3" s="26" t="s">
        <v>53</v>
      </c>
      <c r="D3" s="29"/>
      <c r="E3" s="27" t="s">
        <v>54</v>
      </c>
    </row>
    <row r="4" spans="1:5" ht="20.25" customHeight="1">
      <c r="A4" s="28" t="s">
        <v>55</v>
      </c>
      <c r="D4" s="29"/>
      <c r="E4" s="27" t="s">
        <v>56</v>
      </c>
    </row>
    <row r="5" spans="1:5" ht="19.5" customHeight="1">
      <c r="A5" s="30"/>
      <c r="D5" s="29"/>
      <c r="E5" s="31"/>
    </row>
    <row r="6" spans="1:5" ht="15">
      <c r="A6" s="30"/>
      <c r="B6" s="12" t="s">
        <v>1147</v>
      </c>
      <c r="C6" s="13" t="s">
        <v>1150</v>
      </c>
      <c r="D6" s="13">
        <v>2020</v>
      </c>
      <c r="E6" s="31"/>
    </row>
    <row r="7" spans="1:5" ht="22" customHeight="1">
      <c r="A7" s="32" t="s">
        <v>57</v>
      </c>
      <c r="E7" s="33" t="s">
        <v>58</v>
      </c>
    </row>
    <row r="8" spans="1:5" s="30" customFormat="1" ht="20.149999999999999" customHeight="1">
      <c r="A8" s="32" t="s">
        <v>59</v>
      </c>
      <c r="B8" s="365">
        <f>B10+B11+B18+B23</f>
        <v>11055.599999999999</v>
      </c>
      <c r="C8" s="365">
        <f>C10+C11+C18+C23</f>
        <v>10967.899999999998</v>
      </c>
      <c r="D8" s="365">
        <f>D10+D11+D18+D23</f>
        <v>10627.199999999997</v>
      </c>
      <c r="E8" s="33" t="s">
        <v>60</v>
      </c>
    </row>
    <row r="9" spans="1:5" ht="20.149999999999999" customHeight="1">
      <c r="C9" s="57"/>
      <c r="D9" s="57"/>
    </row>
    <row r="10" spans="1:5" ht="20.149999999999999" customHeight="1">
      <c r="A10" s="360" t="s">
        <v>61</v>
      </c>
      <c r="B10" s="365">
        <v>1770</v>
      </c>
      <c r="C10" s="365">
        <v>1770</v>
      </c>
      <c r="D10" s="365">
        <v>1770</v>
      </c>
      <c r="E10" s="33" t="s">
        <v>62</v>
      </c>
    </row>
    <row r="11" spans="1:5" ht="20.149999999999999" customHeight="1">
      <c r="A11" s="360" t="s">
        <v>63</v>
      </c>
      <c r="B11" s="365">
        <f>SUM(B12:B17)</f>
        <v>6901.0999999999995</v>
      </c>
      <c r="C11" s="365">
        <f>SUM(C12:C17)</f>
        <v>6901.0999999999995</v>
      </c>
      <c r="D11" s="365">
        <f>SUM(D12:D17)</f>
        <v>6676.0999999999995</v>
      </c>
      <c r="E11" s="33" t="s">
        <v>64</v>
      </c>
    </row>
    <row r="12" spans="1:5" ht="20.149999999999999" customHeight="1">
      <c r="A12" s="36" t="s">
        <v>65</v>
      </c>
      <c r="B12" s="366">
        <v>4116</v>
      </c>
      <c r="C12" s="366">
        <v>4116</v>
      </c>
      <c r="D12" s="367">
        <v>4116</v>
      </c>
      <c r="E12" s="104" t="s">
        <v>66</v>
      </c>
    </row>
    <row r="13" spans="1:5" ht="20.149999999999999" customHeight="1">
      <c r="A13" s="36" t="s">
        <v>67</v>
      </c>
      <c r="B13" s="366">
        <v>525</v>
      </c>
      <c r="C13" s="366">
        <v>525</v>
      </c>
      <c r="D13" s="367">
        <v>300</v>
      </c>
      <c r="E13" s="104" t="s">
        <v>68</v>
      </c>
    </row>
    <row r="14" spans="1:5" ht="20.149999999999999" customHeight="1">
      <c r="A14" s="36" t="s">
        <v>69</v>
      </c>
      <c r="B14" s="366">
        <v>1110</v>
      </c>
      <c r="C14" s="366">
        <v>1110</v>
      </c>
      <c r="D14" s="367">
        <v>1110</v>
      </c>
      <c r="E14" s="104" t="s">
        <v>70</v>
      </c>
    </row>
    <row r="15" spans="1:5" s="30" customFormat="1" ht="22" customHeight="1">
      <c r="A15" s="36" t="s">
        <v>71</v>
      </c>
      <c r="B15" s="366">
        <v>285.7</v>
      </c>
      <c r="C15" s="366">
        <v>285.7</v>
      </c>
      <c r="D15" s="367">
        <v>285.7</v>
      </c>
      <c r="E15" s="104" t="s">
        <v>72</v>
      </c>
    </row>
    <row r="16" spans="1:5" ht="20.149999999999999" customHeight="1">
      <c r="A16" s="36" t="s">
        <v>73</v>
      </c>
      <c r="B16" s="366">
        <v>834</v>
      </c>
      <c r="C16" s="366">
        <v>834</v>
      </c>
      <c r="D16" s="367">
        <v>834</v>
      </c>
      <c r="E16" s="104" t="s">
        <v>74</v>
      </c>
    </row>
    <row r="17" spans="1:5" ht="20.149999999999999" customHeight="1">
      <c r="A17" s="36" t="s">
        <v>75</v>
      </c>
      <c r="B17" s="366">
        <v>30.4</v>
      </c>
      <c r="C17" s="366">
        <v>30.4</v>
      </c>
      <c r="D17" s="367">
        <v>30.4</v>
      </c>
      <c r="E17" s="104" t="s">
        <v>76</v>
      </c>
    </row>
    <row r="18" spans="1:5" ht="20.149999999999999" customHeight="1">
      <c r="A18" s="131" t="s">
        <v>77</v>
      </c>
      <c r="B18" s="365">
        <f>SUM(B19:B22)</f>
        <v>1553.7</v>
      </c>
      <c r="C18" s="365">
        <f>SUM(C19:C22)</f>
        <v>1466</v>
      </c>
      <c r="D18" s="365">
        <f>SUM(D19:D22)</f>
        <v>1430.3</v>
      </c>
      <c r="E18" s="33" t="s">
        <v>78</v>
      </c>
    </row>
    <row r="19" spans="1:5" ht="20.149999999999999" customHeight="1">
      <c r="A19" s="36" t="s">
        <v>79</v>
      </c>
      <c r="B19" s="366">
        <v>254.9</v>
      </c>
      <c r="C19" s="366">
        <v>254.9</v>
      </c>
      <c r="D19" s="367">
        <v>254.9</v>
      </c>
      <c r="E19" s="104" t="s">
        <v>80</v>
      </c>
    </row>
    <row r="20" spans="1:5" ht="20.149999999999999" customHeight="1">
      <c r="A20" s="36" t="s">
        <v>81</v>
      </c>
      <c r="B20" s="366">
        <v>37.299999999999997</v>
      </c>
      <c r="C20" s="366">
        <v>37.299999999999997</v>
      </c>
      <c r="D20" s="367">
        <v>37.299999999999997</v>
      </c>
      <c r="E20" s="104" t="s">
        <v>82</v>
      </c>
    </row>
    <row r="21" spans="1:5" s="30" customFormat="1" ht="20.149999999999999" customHeight="1">
      <c r="A21" s="361" t="s">
        <v>83</v>
      </c>
      <c r="B21" s="366">
        <v>599</v>
      </c>
      <c r="C21" s="366">
        <v>511.3</v>
      </c>
      <c r="D21" s="367">
        <v>511.6</v>
      </c>
      <c r="E21" s="104" t="s">
        <v>84</v>
      </c>
    </row>
    <row r="22" spans="1:5" ht="22" customHeight="1">
      <c r="A22" s="36" t="s">
        <v>85</v>
      </c>
      <c r="B22" s="366">
        <v>662.5</v>
      </c>
      <c r="C22" s="366">
        <v>662.5</v>
      </c>
      <c r="D22" s="367">
        <v>626.5</v>
      </c>
      <c r="E22" s="104" t="s">
        <v>86</v>
      </c>
    </row>
    <row r="23" spans="1:5" ht="22" customHeight="1">
      <c r="A23" s="360" t="s">
        <v>87</v>
      </c>
      <c r="B23" s="365">
        <f>SUM(B24:B25)</f>
        <v>830.8</v>
      </c>
      <c r="C23" s="365">
        <f>SUM(C24:C25)</f>
        <v>830.8</v>
      </c>
      <c r="D23" s="365">
        <f>SUM(D24:D25)</f>
        <v>750.8</v>
      </c>
      <c r="E23" s="33" t="s">
        <v>88</v>
      </c>
    </row>
    <row r="24" spans="1:5" ht="20.149999999999999" customHeight="1">
      <c r="A24" s="36" t="s">
        <v>89</v>
      </c>
      <c r="B24" s="366">
        <v>140.80000000000001</v>
      </c>
      <c r="C24" s="366">
        <v>140.80000000000001</v>
      </c>
      <c r="D24" s="367">
        <v>60.8</v>
      </c>
      <c r="E24" s="104" t="s">
        <v>90</v>
      </c>
    </row>
    <row r="25" spans="1:5" ht="20.149999999999999" customHeight="1">
      <c r="A25" s="36" t="s">
        <v>91</v>
      </c>
      <c r="B25" s="366">
        <v>690</v>
      </c>
      <c r="C25" s="366">
        <v>690</v>
      </c>
      <c r="D25" s="367">
        <v>690</v>
      </c>
      <c r="E25" s="104" t="s">
        <v>92</v>
      </c>
    </row>
    <row r="26" spans="1:5" ht="20.149999999999999" customHeight="1">
      <c r="A26" s="361"/>
      <c r="C26" s="36"/>
      <c r="D26" s="36"/>
      <c r="E26" s="36"/>
    </row>
    <row r="27" spans="1:5" ht="20.149999999999999" customHeight="1">
      <c r="A27" s="362" t="s">
        <v>93</v>
      </c>
      <c r="C27" s="36"/>
      <c r="D27" s="36"/>
      <c r="E27" s="33" t="s">
        <v>94</v>
      </c>
    </row>
    <row r="28" spans="1:5" ht="12.75" customHeight="1">
      <c r="A28" s="362" t="s">
        <v>1138</v>
      </c>
      <c r="C28" s="36"/>
      <c r="D28" s="36"/>
      <c r="E28" s="33" t="s">
        <v>1139</v>
      </c>
    </row>
    <row r="29" spans="1:5" ht="12.75" customHeight="1">
      <c r="A29" s="362"/>
      <c r="C29" s="36"/>
      <c r="D29" s="36"/>
      <c r="E29" s="33"/>
    </row>
    <row r="30" spans="1:5" ht="12.75" customHeight="1">
      <c r="A30" s="363" t="s">
        <v>95</v>
      </c>
      <c r="B30" s="366">
        <v>382</v>
      </c>
      <c r="C30" s="366">
        <v>382</v>
      </c>
      <c r="D30" s="364">
        <v>382</v>
      </c>
      <c r="E30" s="37" t="s">
        <v>96</v>
      </c>
    </row>
    <row r="31" spans="1:5" ht="12.75" customHeight="1">
      <c r="A31" s="363" t="s">
        <v>97</v>
      </c>
      <c r="B31" s="366">
        <v>40</v>
      </c>
      <c r="C31" s="366">
        <v>40</v>
      </c>
      <c r="D31" s="364">
        <v>40</v>
      </c>
      <c r="E31" s="37" t="s">
        <v>98</v>
      </c>
    </row>
    <row r="32" spans="1:5" ht="12.75" customHeight="1">
      <c r="A32" s="363" t="s">
        <v>99</v>
      </c>
      <c r="B32" s="366">
        <v>12</v>
      </c>
      <c r="C32" s="366">
        <v>12</v>
      </c>
      <c r="D32" s="364">
        <v>12</v>
      </c>
      <c r="E32" s="37" t="s">
        <v>100</v>
      </c>
    </row>
    <row r="33" spans="1:5" ht="12.75" customHeight="1">
      <c r="A33" s="363" t="s">
        <v>101</v>
      </c>
      <c r="B33" s="366">
        <v>32</v>
      </c>
      <c r="C33" s="366">
        <v>32</v>
      </c>
      <c r="D33" s="364">
        <v>32</v>
      </c>
      <c r="E33" s="37" t="s">
        <v>102</v>
      </c>
    </row>
    <row r="34" spans="1:5" ht="12.75" customHeight="1">
      <c r="A34" s="363" t="s">
        <v>103</v>
      </c>
      <c r="B34" s="366">
        <v>5.25</v>
      </c>
      <c r="C34" s="366">
        <v>5.25</v>
      </c>
      <c r="D34" s="364">
        <v>5</v>
      </c>
      <c r="E34" s="36" t="s">
        <v>104</v>
      </c>
    </row>
    <row r="35" spans="1:5" ht="12.75" customHeight="1">
      <c r="A35" s="36"/>
      <c r="B35" s="366"/>
      <c r="C35" s="366"/>
      <c r="D35" s="36"/>
      <c r="E35" s="36"/>
    </row>
    <row r="36" spans="1:5" ht="12.75" customHeight="1">
      <c r="A36" s="36"/>
      <c r="C36" s="36"/>
      <c r="D36" s="36"/>
      <c r="E36" s="36"/>
    </row>
    <row r="37" spans="1:5" ht="12.75" customHeight="1">
      <c r="A37" s="362" t="s">
        <v>1140</v>
      </c>
      <c r="B37" s="365">
        <f>SUM(B39:B42)</f>
        <v>41420</v>
      </c>
      <c r="C37" s="365">
        <f>SUM(C39:C42)</f>
        <v>41259.322</v>
      </c>
      <c r="D37" s="365">
        <f>SUM(D39:D42)</f>
        <v>38754.5</v>
      </c>
      <c r="E37" s="33" t="s">
        <v>1141</v>
      </c>
    </row>
    <row r="38" spans="1:5" ht="12.75" customHeight="1">
      <c r="A38" s="361"/>
      <c r="B38" s="57"/>
      <c r="C38" s="366"/>
      <c r="D38" s="366"/>
      <c r="E38" s="36"/>
    </row>
    <row r="39" spans="1:5" ht="12" customHeight="1">
      <c r="A39" s="363" t="s">
        <v>105</v>
      </c>
      <c r="B39" s="57">
        <v>33937</v>
      </c>
      <c r="C39" s="366">
        <v>33120</v>
      </c>
      <c r="D39" s="367">
        <v>31352.7</v>
      </c>
      <c r="E39" s="37" t="s">
        <v>1142</v>
      </c>
    </row>
    <row r="40" spans="1:5" ht="14.9" customHeight="1">
      <c r="A40" s="363" t="s">
        <v>106</v>
      </c>
      <c r="B40" s="57">
        <v>679</v>
      </c>
      <c r="C40" s="366">
        <v>1212.652</v>
      </c>
      <c r="D40" s="367">
        <v>1290.0999999999999</v>
      </c>
      <c r="E40" s="37" t="s">
        <v>62</v>
      </c>
    </row>
    <row r="41" spans="1:5" ht="14.9" customHeight="1">
      <c r="A41" s="363" t="s">
        <v>107</v>
      </c>
      <c r="B41" s="57">
        <v>5356</v>
      </c>
      <c r="C41" s="366">
        <v>5106.67</v>
      </c>
      <c r="D41" s="367">
        <v>4591.8999999999996</v>
      </c>
      <c r="E41" s="37" t="s">
        <v>1143</v>
      </c>
    </row>
    <row r="42" spans="1:5" ht="14.9" customHeight="1">
      <c r="A42" s="363" t="s">
        <v>108</v>
      </c>
      <c r="B42" s="57">
        <v>1448</v>
      </c>
      <c r="C42" s="366">
        <v>1820</v>
      </c>
      <c r="D42" s="367">
        <v>1519.8</v>
      </c>
      <c r="E42" s="37" t="s">
        <v>88</v>
      </c>
    </row>
    <row r="43" spans="1:5" ht="14.9" customHeight="1">
      <c r="A43" s="36"/>
      <c r="B43" s="36"/>
      <c r="C43" s="36"/>
      <c r="D43" s="36"/>
      <c r="E43" s="36"/>
    </row>
    <row r="44" spans="1:5" ht="14.9" customHeight="1"/>
    <row r="45" spans="1:5" ht="14.9" customHeight="1"/>
    <row r="46" spans="1:5" ht="109.5" customHeight="1"/>
    <row r="47" spans="1:5" ht="14.9" customHeight="1"/>
    <row r="48" spans="1:5" ht="14.9" customHeight="1"/>
    <row r="49" spans="1:5" ht="12.75" customHeight="1"/>
    <row r="50" spans="1:5" ht="86.25" customHeight="1"/>
    <row r="51" spans="1:5" ht="38.25" customHeight="1">
      <c r="A51" s="58"/>
      <c r="E51" s="31"/>
    </row>
    <row r="52" spans="1:5" ht="12.75" customHeight="1">
      <c r="A52" s="59" t="s">
        <v>1060</v>
      </c>
      <c r="B52" s="60"/>
      <c r="C52" s="60"/>
      <c r="D52" s="60"/>
      <c r="E52" s="61" t="s">
        <v>1004</v>
      </c>
    </row>
    <row r="53" spans="1:5">
      <c r="A53" s="58" t="s">
        <v>1098</v>
      </c>
      <c r="E53" s="31" t="s">
        <v>1099</v>
      </c>
    </row>
    <row r="54" spans="1:5">
      <c r="A54" s="62" t="s">
        <v>109</v>
      </c>
      <c r="E54" s="31" t="s">
        <v>110</v>
      </c>
    </row>
    <row r="55" spans="1:5" ht="12.75" customHeight="1">
      <c r="A55" s="63" t="s">
        <v>111</v>
      </c>
      <c r="E55" s="31" t="s">
        <v>112</v>
      </c>
    </row>
    <row r="56" spans="1:5" ht="12.75" customHeight="1">
      <c r="A56" s="402"/>
      <c r="B56" s="402"/>
      <c r="C56" s="402"/>
      <c r="D56" s="402"/>
      <c r="E56" s="402"/>
    </row>
    <row r="57" spans="1:5" ht="12.75" customHeight="1"/>
    <row r="58" spans="1:5" ht="12.75" customHeight="1"/>
    <row r="59" spans="1:5" ht="12.75" customHeight="1"/>
    <row r="60" spans="1:5" ht="12.75" customHeight="1"/>
  </sheetData>
  <sheetProtection selectLockedCells="1" selectUnlockedCells="1"/>
  <mergeCells count="1">
    <mergeCell ref="A56:E56"/>
  </mergeCells>
  <pageMargins left="0.79135416666666669" right="0.65822916666666664" top="0.59027777777777779" bottom="0.59027777777777779" header="0.51180555555555551" footer="0.51180555555555551"/>
  <pageSetup paperSize="9" scale="71" firstPageNumber="0" pageOrder="overThenDown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F81"/>
  <sheetViews>
    <sheetView showGridLines="0" view="pageLayout" topLeftCell="A19" zoomScaleSheetLayoutView="100" workbookViewId="0">
      <selection activeCell="B18" sqref="B18"/>
    </sheetView>
  </sheetViews>
  <sheetFormatPr defaultColWidth="9.58203125" defaultRowHeight="15.5"/>
  <cols>
    <col min="1" max="1" width="34.58203125" style="64" customWidth="1"/>
    <col min="2" max="4" width="12" style="56" customWidth="1"/>
    <col min="5" max="5" width="43.08203125" style="1" customWidth="1"/>
    <col min="6" max="6" width="11" style="1" customWidth="1"/>
    <col min="7" max="16384" width="9.58203125" style="64"/>
  </cols>
  <sheetData>
    <row r="1" spans="1:6" ht="24.75" customHeight="1">
      <c r="A1" s="52" t="s">
        <v>51</v>
      </c>
      <c r="E1" s="65" t="s">
        <v>52</v>
      </c>
      <c r="F1" s="64"/>
    </row>
    <row r="2" spans="1:6" ht="19" customHeight="1">
      <c r="E2" s="56"/>
      <c r="F2" s="64"/>
    </row>
    <row r="3" spans="1:6" ht="20.25" customHeight="1">
      <c r="A3" s="26" t="s">
        <v>113</v>
      </c>
      <c r="B3" s="66"/>
      <c r="C3" s="66"/>
      <c r="E3" s="27" t="s">
        <v>114</v>
      </c>
      <c r="F3" s="64"/>
    </row>
    <row r="4" spans="1:6" ht="20.25" customHeight="1">
      <c r="A4" s="26" t="s">
        <v>115</v>
      </c>
      <c r="B4" s="66"/>
      <c r="C4" s="66"/>
      <c r="E4" s="27" t="s">
        <v>116</v>
      </c>
      <c r="F4" s="64"/>
    </row>
    <row r="5" spans="1:6" ht="20.25" customHeight="1">
      <c r="A5" s="26" t="s">
        <v>117</v>
      </c>
      <c r="B5" s="66"/>
      <c r="C5" s="66"/>
      <c r="E5" s="27" t="s">
        <v>118</v>
      </c>
      <c r="F5" s="64"/>
    </row>
    <row r="6" spans="1:6" ht="13.5" customHeight="1">
      <c r="E6" s="56"/>
      <c r="F6" s="64"/>
    </row>
    <row r="7" spans="1:6" ht="16.5" customHeight="1">
      <c r="A7" s="34" t="s">
        <v>119</v>
      </c>
      <c r="B7" s="12" t="s">
        <v>1147</v>
      </c>
      <c r="C7" s="13" t="s">
        <v>1150</v>
      </c>
      <c r="D7" s="12">
        <v>2020</v>
      </c>
      <c r="E7" s="56" t="s">
        <v>120</v>
      </c>
      <c r="F7" s="64"/>
    </row>
    <row r="8" spans="1:6" ht="4" customHeight="1">
      <c r="A8" s="36"/>
      <c r="E8" s="56"/>
      <c r="F8" s="64"/>
    </row>
    <row r="9" spans="1:6" ht="16.5" customHeight="1">
      <c r="A9" s="32" t="s">
        <v>121</v>
      </c>
      <c r="B9" s="369">
        <f>SUM(B10:B32)</f>
        <v>679</v>
      </c>
      <c r="C9" s="369">
        <f>SUM(C10:C32)</f>
        <v>1212.5999999999999</v>
      </c>
      <c r="D9" s="369">
        <f>SUM(D10:D32)</f>
        <v>1290.0889999999999</v>
      </c>
      <c r="E9" s="68" t="s">
        <v>122</v>
      </c>
      <c r="F9" s="64"/>
    </row>
    <row r="10" spans="1:6" ht="16.5" customHeight="1">
      <c r="A10" s="34" t="s">
        <v>123</v>
      </c>
      <c r="B10" s="368">
        <v>11</v>
      </c>
      <c r="C10" s="370">
        <v>175.3</v>
      </c>
      <c r="D10" s="370">
        <v>203.346</v>
      </c>
      <c r="E10" s="70" t="s">
        <v>124</v>
      </c>
      <c r="F10" s="64"/>
    </row>
    <row r="11" spans="1:6" ht="16.5" customHeight="1">
      <c r="A11" s="34" t="s">
        <v>125</v>
      </c>
      <c r="B11" s="368">
        <v>329</v>
      </c>
      <c r="C11" s="370">
        <v>394.3</v>
      </c>
      <c r="D11" s="370">
        <v>422.45</v>
      </c>
      <c r="E11" s="70" t="s">
        <v>126</v>
      </c>
      <c r="F11" s="64"/>
    </row>
    <row r="12" spans="1:6" ht="16.5" customHeight="1">
      <c r="A12" s="34" t="s">
        <v>127</v>
      </c>
      <c r="B12" s="368" t="s">
        <v>172</v>
      </c>
      <c r="C12" s="371" t="s">
        <v>172</v>
      </c>
      <c r="D12" s="370">
        <v>32.067</v>
      </c>
      <c r="E12" s="70" t="s">
        <v>128</v>
      </c>
      <c r="F12" s="64"/>
    </row>
    <row r="13" spans="1:6" ht="16.5" customHeight="1">
      <c r="A13" s="34" t="s">
        <v>129</v>
      </c>
      <c r="B13" s="368">
        <v>89</v>
      </c>
      <c r="C13" s="370">
        <v>124.8</v>
      </c>
      <c r="D13" s="370">
        <v>92.650999999999996</v>
      </c>
      <c r="E13" s="70" t="s">
        <v>130</v>
      </c>
      <c r="F13" s="64"/>
    </row>
    <row r="14" spans="1:6" ht="16.5" customHeight="1">
      <c r="A14" s="34" t="s">
        <v>131</v>
      </c>
      <c r="B14" s="368">
        <v>53</v>
      </c>
      <c r="C14" s="370">
        <v>99.2</v>
      </c>
      <c r="D14" s="370">
        <v>100.967</v>
      </c>
      <c r="E14" s="37" t="s">
        <v>132</v>
      </c>
      <c r="F14" s="64"/>
    </row>
    <row r="15" spans="1:6" ht="16.5" customHeight="1">
      <c r="A15" s="34" t="s">
        <v>133</v>
      </c>
      <c r="B15" s="368">
        <v>19</v>
      </c>
      <c r="C15" s="370">
        <v>63.2</v>
      </c>
      <c r="D15" s="370">
        <v>82.879000000000005</v>
      </c>
      <c r="E15" s="37" t="s">
        <v>134</v>
      </c>
      <c r="F15" s="64"/>
    </row>
    <row r="16" spans="1:6" ht="16.5" customHeight="1">
      <c r="A16" s="34" t="s">
        <v>135</v>
      </c>
      <c r="B16" s="368" t="s">
        <v>172</v>
      </c>
      <c r="C16" s="396">
        <v>0.4</v>
      </c>
      <c r="D16" s="396">
        <v>0.14299999999999999</v>
      </c>
      <c r="E16" s="37" t="s">
        <v>136</v>
      </c>
      <c r="F16" s="64"/>
    </row>
    <row r="17" spans="1:6" ht="16.5" customHeight="1">
      <c r="A17" s="34" t="s">
        <v>137</v>
      </c>
      <c r="B17" s="368">
        <v>1</v>
      </c>
      <c r="C17" s="396">
        <v>0.1</v>
      </c>
      <c r="D17" s="368" t="s">
        <v>172</v>
      </c>
      <c r="E17" s="37" t="s">
        <v>138</v>
      </c>
    </row>
    <row r="18" spans="1:6" ht="16.5" customHeight="1">
      <c r="A18" s="34" t="s">
        <v>139</v>
      </c>
      <c r="B18" s="368" t="s">
        <v>172</v>
      </c>
      <c r="C18" s="371" t="s">
        <v>172</v>
      </c>
      <c r="D18" s="370">
        <v>1.4870000000000001</v>
      </c>
      <c r="E18" s="37" t="s">
        <v>140</v>
      </c>
    </row>
    <row r="19" spans="1:6" ht="16.5" customHeight="1">
      <c r="A19" s="34" t="s">
        <v>141</v>
      </c>
      <c r="B19" s="368">
        <v>19</v>
      </c>
      <c r="C19" s="370">
        <v>39.5</v>
      </c>
      <c r="D19" s="370">
        <v>37.408999999999999</v>
      </c>
      <c r="E19" s="37" t="s">
        <v>142</v>
      </c>
    </row>
    <row r="20" spans="1:6" ht="16.5" customHeight="1">
      <c r="A20" s="34" t="s">
        <v>143</v>
      </c>
      <c r="B20" s="368">
        <v>32</v>
      </c>
      <c r="C20" s="370">
        <v>55.4</v>
      </c>
      <c r="D20" s="370">
        <v>66.781999999999996</v>
      </c>
      <c r="E20" s="37" t="s">
        <v>144</v>
      </c>
    </row>
    <row r="21" spans="1:6" ht="16.5" customHeight="1">
      <c r="A21" s="34" t="s">
        <v>145</v>
      </c>
      <c r="B21" s="368">
        <v>15</v>
      </c>
      <c r="C21" s="370">
        <v>17.7</v>
      </c>
      <c r="D21" s="370">
        <v>18.927</v>
      </c>
      <c r="E21" s="37" t="s">
        <v>146</v>
      </c>
    </row>
    <row r="22" spans="1:6" ht="16.5" customHeight="1">
      <c r="A22" s="34" t="s">
        <v>147</v>
      </c>
      <c r="B22" s="368">
        <v>1</v>
      </c>
      <c r="C22" s="371">
        <v>3.9</v>
      </c>
      <c r="D22" s="371" t="s">
        <v>172</v>
      </c>
      <c r="E22" s="37" t="s">
        <v>148</v>
      </c>
    </row>
    <row r="23" spans="1:6" ht="16.5" customHeight="1">
      <c r="A23" s="34" t="s">
        <v>149</v>
      </c>
      <c r="B23" s="368">
        <v>5</v>
      </c>
      <c r="C23" s="370">
        <v>6.8</v>
      </c>
      <c r="D23" s="370">
        <v>13.180999999999999</v>
      </c>
      <c r="E23" s="37" t="s">
        <v>150</v>
      </c>
    </row>
    <row r="24" spans="1:6" ht="16.5" customHeight="1">
      <c r="A24" s="34" t="s">
        <v>151</v>
      </c>
      <c r="B24" s="368">
        <v>4</v>
      </c>
      <c r="C24" s="370">
        <v>18.600000000000001</v>
      </c>
      <c r="D24" s="370">
        <v>24.120999999999999</v>
      </c>
      <c r="E24" s="37" t="s">
        <v>152</v>
      </c>
    </row>
    <row r="25" spans="1:6" ht="16.5" customHeight="1">
      <c r="A25" s="34" t="s">
        <v>153</v>
      </c>
      <c r="B25" s="368">
        <v>5</v>
      </c>
      <c r="C25" s="370">
        <v>13.9</v>
      </c>
      <c r="D25" s="370">
        <v>10.324999999999999</v>
      </c>
      <c r="E25" s="37" t="s">
        <v>154</v>
      </c>
    </row>
    <row r="26" spans="1:6" ht="16.5" customHeight="1">
      <c r="A26" s="34" t="s">
        <v>155</v>
      </c>
      <c r="B26" s="368">
        <v>15</v>
      </c>
      <c r="C26" s="370">
        <v>49.9</v>
      </c>
      <c r="D26" s="370">
        <v>23.148</v>
      </c>
      <c r="E26" s="37" t="s">
        <v>156</v>
      </c>
    </row>
    <row r="27" spans="1:6" ht="16.5" customHeight="1">
      <c r="A27" s="34" t="s">
        <v>157</v>
      </c>
      <c r="B27" s="368">
        <v>8</v>
      </c>
      <c r="C27" s="370">
        <v>12.6</v>
      </c>
      <c r="D27" s="370">
        <v>13.754</v>
      </c>
      <c r="E27" s="37" t="s">
        <v>158</v>
      </c>
    </row>
    <row r="28" spans="1:6" ht="16.5" customHeight="1">
      <c r="A28" s="34" t="s">
        <v>159</v>
      </c>
      <c r="B28" s="368" t="s">
        <v>172</v>
      </c>
      <c r="C28" s="370">
        <v>31.4</v>
      </c>
      <c r="D28" s="370">
        <v>41.667000000000002</v>
      </c>
      <c r="E28" s="37" t="s">
        <v>160</v>
      </c>
    </row>
    <row r="29" spans="1:6" ht="16.5" customHeight="1">
      <c r="A29" s="370" t="s">
        <v>161</v>
      </c>
      <c r="B29" s="370">
        <v>6</v>
      </c>
      <c r="C29" s="370">
        <v>11</v>
      </c>
      <c r="D29" s="370">
        <v>13.147</v>
      </c>
      <c r="E29" s="37" t="s">
        <v>162</v>
      </c>
    </row>
    <row r="30" spans="1:6" ht="16.5" customHeight="1">
      <c r="A30" s="387" t="s">
        <v>163</v>
      </c>
      <c r="B30" s="370">
        <v>42</v>
      </c>
      <c r="C30" s="370">
        <v>58.1</v>
      </c>
      <c r="D30" s="370">
        <v>56.41</v>
      </c>
      <c r="E30" s="37" t="s">
        <v>164</v>
      </c>
    </row>
    <row r="31" spans="1:6" ht="16.5" customHeight="1">
      <c r="A31" s="370" t="s">
        <v>165</v>
      </c>
      <c r="B31" s="370">
        <v>25</v>
      </c>
      <c r="C31" s="370">
        <v>35.799999999999997</v>
      </c>
      <c r="D31" s="370">
        <v>34.453000000000003</v>
      </c>
      <c r="E31" s="37" t="s">
        <v>166</v>
      </c>
    </row>
    <row r="32" spans="1:6" s="71" customFormat="1" ht="16.5" customHeight="1">
      <c r="A32" s="370" t="s">
        <v>167</v>
      </c>
      <c r="B32" s="370" t="s">
        <v>172</v>
      </c>
      <c r="C32" s="370">
        <v>0.7</v>
      </c>
      <c r="D32" s="370">
        <v>0.77500000000000002</v>
      </c>
      <c r="E32" s="37" t="s">
        <v>168</v>
      </c>
      <c r="F32" s="1"/>
    </row>
    <row r="33" spans="1:6" ht="13" customHeight="1">
      <c r="A33" s="370"/>
      <c r="B33" s="370"/>
      <c r="C33" s="368"/>
      <c r="D33" s="368"/>
      <c r="E33" s="37"/>
    </row>
    <row r="34" spans="1:6" ht="16.5" customHeight="1">
      <c r="A34" s="384" t="s">
        <v>169</v>
      </c>
      <c r="B34" s="384">
        <f>SUM(B35:B44)</f>
        <v>8684</v>
      </c>
      <c r="C34" s="369">
        <f>SUM(C35:C44)</f>
        <v>6812.5</v>
      </c>
      <c r="D34" s="369">
        <f>SUM(D35:D44)</f>
        <v>5792.2</v>
      </c>
      <c r="E34" s="33" t="s">
        <v>170</v>
      </c>
    </row>
    <row r="35" spans="1:6" ht="16.5" customHeight="1">
      <c r="A35" s="34" t="s">
        <v>174</v>
      </c>
      <c r="B35" s="368">
        <v>2485</v>
      </c>
      <c r="C35" s="373">
        <v>2461.3000000000002</v>
      </c>
      <c r="D35" s="373">
        <v>2269.5</v>
      </c>
      <c r="E35" s="37" t="s">
        <v>175</v>
      </c>
    </row>
    <row r="36" spans="1:6" ht="16.5" customHeight="1">
      <c r="A36" s="34" t="s">
        <v>176</v>
      </c>
      <c r="B36" s="368">
        <v>1144</v>
      </c>
      <c r="C36" s="373">
        <v>228.3</v>
      </c>
      <c r="D36" s="373">
        <v>13.8</v>
      </c>
      <c r="E36" s="37" t="s">
        <v>177</v>
      </c>
    </row>
    <row r="37" spans="1:6" ht="16.5" customHeight="1">
      <c r="A37" s="34" t="s">
        <v>178</v>
      </c>
      <c r="B37" s="368">
        <v>248</v>
      </c>
      <c r="C37" s="373">
        <v>119.5</v>
      </c>
      <c r="D37" s="373">
        <v>39.6</v>
      </c>
      <c r="E37" s="37" t="s">
        <v>179</v>
      </c>
    </row>
    <row r="38" spans="1:6" ht="16.5" customHeight="1">
      <c r="A38" s="34" t="s">
        <v>180</v>
      </c>
      <c r="B38" s="368">
        <v>3671</v>
      </c>
      <c r="C38" s="373">
        <v>2196.6999999999998</v>
      </c>
      <c r="D38" s="373">
        <v>1412.9</v>
      </c>
      <c r="E38" s="37" t="s">
        <v>181</v>
      </c>
    </row>
    <row r="39" spans="1:6" ht="16.5" customHeight="1">
      <c r="A39" s="34" t="s">
        <v>182</v>
      </c>
      <c r="B39" s="368">
        <v>430</v>
      </c>
      <c r="C39" s="373">
        <v>220.3</v>
      </c>
      <c r="D39" s="373">
        <v>77.599999999999994</v>
      </c>
      <c r="E39" s="37" t="s">
        <v>183</v>
      </c>
    </row>
    <row r="40" spans="1:6" ht="16.5" customHeight="1">
      <c r="A40" s="34" t="s">
        <v>186</v>
      </c>
      <c r="B40" s="368">
        <v>14</v>
      </c>
      <c r="C40" s="368">
        <v>3.5</v>
      </c>
      <c r="D40" s="368">
        <v>0.5</v>
      </c>
      <c r="E40" s="37" t="s">
        <v>187</v>
      </c>
    </row>
    <row r="41" spans="1:6" ht="16.5" customHeight="1">
      <c r="A41" s="34" t="s">
        <v>188</v>
      </c>
      <c r="B41" s="368">
        <v>28</v>
      </c>
      <c r="C41" s="373">
        <v>7.4</v>
      </c>
      <c r="D41" s="373">
        <v>2.8</v>
      </c>
      <c r="E41" s="37" t="s">
        <v>189</v>
      </c>
    </row>
    <row r="42" spans="1:6" s="71" customFormat="1" ht="16.5" customHeight="1">
      <c r="A42" s="34" t="s">
        <v>190</v>
      </c>
      <c r="B42" s="376" t="s">
        <v>172</v>
      </c>
      <c r="C42" s="373">
        <v>0.5</v>
      </c>
      <c r="D42" s="396">
        <v>0.2</v>
      </c>
      <c r="E42" s="37" t="s">
        <v>1109</v>
      </c>
      <c r="F42" s="1"/>
    </row>
    <row r="43" spans="1:6" s="71" customFormat="1" ht="16.5" customHeight="1">
      <c r="A43" s="1" t="s">
        <v>191</v>
      </c>
      <c r="B43" s="373">
        <v>577</v>
      </c>
      <c r="C43" s="373">
        <v>1555.1</v>
      </c>
      <c r="D43" s="373">
        <v>1975.3</v>
      </c>
      <c r="E43" s="36" t="s">
        <v>192</v>
      </c>
      <c r="F43" s="1"/>
    </row>
    <row r="44" spans="1:6" s="71" customFormat="1" ht="16.5" customHeight="1">
      <c r="A44" s="342" t="s">
        <v>1190</v>
      </c>
      <c r="B44" s="373">
        <v>87</v>
      </c>
      <c r="C44" s="373">
        <v>19.899999999999999</v>
      </c>
      <c r="D44" s="374" t="s">
        <v>172</v>
      </c>
      <c r="E44" s="36" t="s">
        <v>1189</v>
      </c>
      <c r="F44" s="1"/>
    </row>
    <row r="45" spans="1:6" ht="16.5" customHeight="1">
      <c r="A45" s="34" t="s">
        <v>193</v>
      </c>
      <c r="B45" s="368">
        <v>3</v>
      </c>
      <c r="C45" s="368">
        <v>45.9</v>
      </c>
      <c r="D45" s="368">
        <v>214.5</v>
      </c>
      <c r="E45" s="37" t="s">
        <v>194</v>
      </c>
    </row>
    <row r="46" spans="1:6" ht="16.5" customHeight="1">
      <c r="A46" s="32" t="s">
        <v>195</v>
      </c>
      <c r="B46" s="375">
        <v>574</v>
      </c>
      <c r="C46" s="375">
        <v>606.79999999999995</v>
      </c>
      <c r="D46" s="375">
        <v>591.70000000000005</v>
      </c>
      <c r="E46" s="33" t="s">
        <v>196</v>
      </c>
    </row>
    <row r="47" spans="1:6" s="71" customFormat="1" ht="16.5" customHeight="1">
      <c r="A47" s="72" t="s">
        <v>197</v>
      </c>
      <c r="B47" s="369">
        <v>218</v>
      </c>
      <c r="C47" s="369">
        <v>153</v>
      </c>
      <c r="D47" s="369">
        <v>1.3</v>
      </c>
      <c r="E47" s="73" t="s">
        <v>198</v>
      </c>
      <c r="F47" s="1"/>
    </row>
    <row r="48" spans="1:6" ht="16.5" customHeight="1">
      <c r="A48" s="32" t="s">
        <v>199</v>
      </c>
      <c r="B48" s="375">
        <v>10156</v>
      </c>
      <c r="C48" s="375">
        <v>8831</v>
      </c>
      <c r="D48" s="375">
        <v>7889.7</v>
      </c>
      <c r="E48" s="68" t="s">
        <v>200</v>
      </c>
    </row>
    <row r="49" spans="1:6" s="71" customFormat="1" ht="16.5" customHeight="1">
      <c r="A49" s="32" t="s">
        <v>1191</v>
      </c>
      <c r="B49" s="375">
        <v>30851</v>
      </c>
      <c r="C49" s="375">
        <v>32025</v>
      </c>
      <c r="D49" s="375">
        <v>30456.400000000001</v>
      </c>
      <c r="E49" s="33" t="s">
        <v>1187</v>
      </c>
      <c r="F49" s="1"/>
    </row>
    <row r="50" spans="1:6" s="71" customFormat="1" ht="16.5" customHeight="1">
      <c r="A50" s="32" t="s">
        <v>1192</v>
      </c>
      <c r="B50" s="375">
        <v>1676</v>
      </c>
      <c r="C50" s="375">
        <v>91.7</v>
      </c>
      <c r="D50" s="375">
        <v>535.6</v>
      </c>
      <c r="E50" s="33" t="s">
        <v>1188</v>
      </c>
      <c r="F50" s="1"/>
    </row>
    <row r="51" spans="1:6" s="71" customFormat="1" ht="16.5" customHeight="1">
      <c r="A51" s="32" t="s">
        <v>201</v>
      </c>
      <c r="B51" s="372"/>
      <c r="C51" s="372"/>
      <c r="D51" s="372"/>
      <c r="E51" s="68" t="s">
        <v>202</v>
      </c>
      <c r="F51" s="1"/>
    </row>
    <row r="52" spans="1:6" s="71" customFormat="1" ht="16.5" customHeight="1">
      <c r="A52" s="32" t="s">
        <v>203</v>
      </c>
      <c r="B52" s="375">
        <v>-500</v>
      </c>
      <c r="C52" s="375">
        <v>-585</v>
      </c>
      <c r="D52" s="375">
        <v>-615.29999999999995</v>
      </c>
      <c r="E52" s="68" t="s">
        <v>204</v>
      </c>
      <c r="F52" s="1"/>
    </row>
    <row r="53" spans="1:6" s="71" customFormat="1" ht="16.5" customHeight="1">
      <c r="A53" s="32"/>
      <c r="B53" s="369"/>
      <c r="C53" s="369"/>
      <c r="D53" s="369"/>
      <c r="E53" s="68"/>
      <c r="F53" s="1"/>
    </row>
    <row r="54" spans="1:6" s="1" customFormat="1" ht="13" customHeight="1">
      <c r="A54" s="32" t="s">
        <v>205</v>
      </c>
      <c r="B54" s="369">
        <v>42183</v>
      </c>
      <c r="C54" s="369">
        <v>40362.699999999997</v>
      </c>
      <c r="D54" s="369">
        <v>38266.400000000001</v>
      </c>
      <c r="E54" s="68" t="s">
        <v>206</v>
      </c>
    </row>
    <row r="55" spans="1:6" ht="16.5" customHeight="1">
      <c r="B55" s="368"/>
      <c r="C55" s="368"/>
      <c r="D55" s="368"/>
      <c r="E55" s="36"/>
    </row>
    <row r="56" spans="1:6" ht="13" customHeight="1">
      <c r="A56" s="1" t="s">
        <v>207</v>
      </c>
      <c r="B56" s="368">
        <v>134</v>
      </c>
      <c r="C56" s="368">
        <v>148.9</v>
      </c>
      <c r="D56" s="368">
        <v>105.2</v>
      </c>
      <c r="E56" s="36" t="s">
        <v>208</v>
      </c>
    </row>
    <row r="57" spans="1:6" ht="16.5" customHeight="1">
      <c r="B57" s="368"/>
      <c r="C57" s="368"/>
      <c r="D57" s="368"/>
      <c r="E57" s="36"/>
    </row>
    <row r="58" spans="1:6" ht="13" customHeight="1">
      <c r="A58" s="32" t="s">
        <v>209</v>
      </c>
      <c r="B58" s="369">
        <v>42317</v>
      </c>
      <c r="C58" s="369">
        <v>40511.599999999999</v>
      </c>
      <c r="D58" s="369">
        <v>38371.5</v>
      </c>
      <c r="E58" s="68" t="s">
        <v>210</v>
      </c>
    </row>
    <row r="59" spans="1:6" ht="16.5" customHeight="1">
      <c r="A59" s="32"/>
      <c r="B59" s="38"/>
      <c r="C59" s="67"/>
      <c r="D59" s="67"/>
      <c r="E59" s="66"/>
    </row>
    <row r="60" spans="1:6" ht="13.5" customHeight="1">
      <c r="A60" s="32"/>
      <c r="B60" s="67"/>
      <c r="C60" s="67"/>
      <c r="D60" s="67"/>
      <c r="E60" s="66"/>
    </row>
    <row r="61" spans="1:6" ht="13.5" customHeight="1">
      <c r="A61" s="32"/>
      <c r="B61" s="67"/>
      <c r="C61" s="67"/>
      <c r="D61" s="67"/>
      <c r="E61" s="66"/>
    </row>
    <row r="62" spans="1:6" ht="13.5" customHeight="1">
      <c r="A62" s="32"/>
      <c r="B62" s="67"/>
      <c r="C62" s="67"/>
      <c r="D62" s="67"/>
      <c r="E62" s="66"/>
    </row>
    <row r="63" spans="1:6">
      <c r="A63" s="32"/>
      <c r="B63" s="67"/>
      <c r="C63" s="67"/>
      <c r="D63" s="67"/>
      <c r="E63" s="66"/>
    </row>
    <row r="64" spans="1:6">
      <c r="A64" s="32"/>
      <c r="B64" s="67"/>
      <c r="C64" s="67"/>
      <c r="D64" s="67"/>
      <c r="E64" s="66"/>
    </row>
    <row r="65" spans="1:6" ht="13.5" customHeight="1">
      <c r="A65" s="32"/>
      <c r="B65" s="67"/>
      <c r="C65" s="67"/>
      <c r="D65" s="67"/>
      <c r="E65" s="66"/>
    </row>
    <row r="66" spans="1:6" ht="13.5" customHeight="1">
      <c r="A66" s="62" t="s">
        <v>211</v>
      </c>
      <c r="B66" s="69"/>
    </row>
    <row r="67" spans="1:6" ht="8.15" customHeight="1">
      <c r="A67" s="62" t="s">
        <v>212</v>
      </c>
      <c r="B67" s="69"/>
      <c r="F67" s="64"/>
    </row>
    <row r="68" spans="1:6" ht="12.75" customHeight="1">
      <c r="A68" s="62" t="s">
        <v>213</v>
      </c>
      <c r="B68" s="69"/>
      <c r="F68" s="64"/>
    </row>
    <row r="69" spans="1:6" ht="12.75" customHeight="1">
      <c r="A69" s="63" t="s">
        <v>1151</v>
      </c>
      <c r="B69" s="69"/>
      <c r="E69" s="31" t="s">
        <v>1152</v>
      </c>
      <c r="F69" s="64"/>
    </row>
    <row r="70" spans="1:6" ht="12.75" customHeight="1">
      <c r="A70" s="63" t="s">
        <v>214</v>
      </c>
      <c r="E70" s="31" t="s">
        <v>215</v>
      </c>
      <c r="F70" s="64"/>
    </row>
    <row r="71" spans="1:6" ht="12.75" customHeight="1">
      <c r="A71" s="63" t="s">
        <v>216</v>
      </c>
      <c r="E71" s="31" t="s">
        <v>1176</v>
      </c>
      <c r="F71" s="64"/>
    </row>
    <row r="72" spans="1:6" ht="12.75" customHeight="1">
      <c r="A72" s="63" t="s">
        <v>1178</v>
      </c>
      <c r="E72" s="31" t="s">
        <v>1177</v>
      </c>
      <c r="F72" s="64"/>
    </row>
    <row r="73" spans="1:6" s="1" customFormat="1" ht="12.75" customHeight="1">
      <c r="A73" s="63" t="s">
        <v>111</v>
      </c>
      <c r="B73" s="74"/>
      <c r="C73" s="56"/>
      <c r="D73" s="56"/>
      <c r="E73" s="31" t="s">
        <v>112</v>
      </c>
    </row>
    <row r="74" spans="1:6" ht="12.75" customHeight="1">
      <c r="A74" s="402"/>
      <c r="B74" s="402"/>
      <c r="C74" s="402"/>
      <c r="D74" s="402"/>
      <c r="E74" s="402"/>
      <c r="F74" s="64"/>
    </row>
    <row r="75" spans="1:6" ht="12.75" customHeight="1">
      <c r="F75" s="64"/>
    </row>
    <row r="76" spans="1:6" ht="12.75" customHeight="1">
      <c r="F76" s="64"/>
    </row>
    <row r="77" spans="1:6" ht="12.75" customHeight="1">
      <c r="F77" s="64"/>
    </row>
    <row r="78" spans="1:6" ht="12.75" customHeight="1">
      <c r="F78" s="64"/>
    </row>
    <row r="79" spans="1:6" ht="12.75" customHeight="1">
      <c r="F79" s="64"/>
    </row>
    <row r="80" spans="1:6" ht="12.75" customHeight="1">
      <c r="F80" s="64"/>
    </row>
    <row r="81" spans="6:6" ht="12.75" customHeight="1">
      <c r="F81" s="64"/>
    </row>
  </sheetData>
  <sheetProtection selectLockedCells="1" selectUnlockedCells="1"/>
  <mergeCells count="1">
    <mergeCell ref="A74:E74"/>
  </mergeCells>
  <phoneticPr fontId="67" type="noConversion"/>
  <pageMargins left="0.7729166666666667" right="0.67083333333333328" top="0.59027777777777779" bottom="0.59027777777777779" header="0.51180555555555551" footer="0.51180555555555551"/>
  <pageSetup paperSize="9" scale="70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G80"/>
  <sheetViews>
    <sheetView showGridLines="0" view="pageLayout" topLeftCell="A37" zoomScaleSheetLayoutView="100" workbookViewId="0">
      <selection activeCell="B18" sqref="B18"/>
    </sheetView>
  </sheetViews>
  <sheetFormatPr defaultColWidth="11" defaultRowHeight="13"/>
  <cols>
    <col min="1" max="1" width="35.08203125" style="75" customWidth="1"/>
    <col min="2" max="2" width="10" style="75" customWidth="1"/>
    <col min="3" max="4" width="15.58203125" style="75" customWidth="1"/>
    <col min="5" max="5" width="38.33203125" style="75" customWidth="1"/>
    <col min="6" max="16384" width="11" style="75"/>
  </cols>
  <sheetData>
    <row r="1" spans="1:7" s="76" customFormat="1" ht="24.75" customHeight="1">
      <c r="A1" s="6" t="s">
        <v>51</v>
      </c>
      <c r="E1" s="7" t="s">
        <v>52</v>
      </c>
    </row>
    <row r="2" spans="1:7" ht="19" customHeight="1">
      <c r="A2" s="5"/>
      <c r="B2" s="5"/>
      <c r="C2" s="5"/>
      <c r="D2" s="5"/>
      <c r="E2" s="8"/>
      <c r="F2" s="5"/>
      <c r="G2" s="5"/>
    </row>
    <row r="3" spans="1:7" ht="20.25" customHeight="1">
      <c r="A3" s="9" t="s">
        <v>217</v>
      </c>
      <c r="B3" s="15"/>
      <c r="C3" s="15"/>
      <c r="D3" s="17"/>
      <c r="E3" s="10" t="s">
        <v>218</v>
      </c>
      <c r="F3" s="5"/>
      <c r="G3" s="5"/>
    </row>
    <row r="4" spans="1:7" ht="20.25" customHeight="1">
      <c r="A4" s="9" t="s">
        <v>219</v>
      </c>
      <c r="B4" s="15"/>
      <c r="C4" s="15"/>
      <c r="D4" s="17"/>
      <c r="E4" s="348" t="s">
        <v>1123</v>
      </c>
      <c r="F4" s="5"/>
      <c r="G4" s="5"/>
    </row>
    <row r="5" spans="1:7" ht="19" customHeight="1">
      <c r="A5" s="5"/>
      <c r="B5" s="5"/>
      <c r="C5" s="5"/>
      <c r="D5" s="5"/>
      <c r="E5" s="5"/>
      <c r="F5" s="5"/>
      <c r="G5" s="5"/>
    </row>
    <row r="6" spans="1:7" ht="16.5" customHeight="1">
      <c r="A6" s="11" t="s">
        <v>220</v>
      </c>
      <c r="B6" s="13" t="s">
        <v>1147</v>
      </c>
      <c r="C6" s="13" t="s">
        <v>1150</v>
      </c>
      <c r="D6" s="13" t="s">
        <v>1097</v>
      </c>
      <c r="E6" s="8" t="s">
        <v>221</v>
      </c>
      <c r="F6" s="5"/>
      <c r="G6" s="5"/>
    </row>
    <row r="7" spans="1:7" ht="8.15" customHeight="1">
      <c r="A7" s="5"/>
      <c r="E7" s="5"/>
      <c r="F7" s="5"/>
      <c r="G7" s="5"/>
    </row>
    <row r="8" spans="1:7" ht="19.5" customHeight="1">
      <c r="A8" s="17" t="s">
        <v>222</v>
      </c>
      <c r="B8" s="78">
        <f>B9+B45</f>
        <v>19588.111720113</v>
      </c>
      <c r="C8" s="78">
        <f>C9+C45</f>
        <v>18576.993217798001</v>
      </c>
      <c r="D8" s="78">
        <f>D9+D45</f>
        <v>17515.111166590003</v>
      </c>
      <c r="E8" s="16" t="s">
        <v>1163</v>
      </c>
      <c r="F8" s="5"/>
      <c r="G8" s="5"/>
    </row>
    <row r="9" spans="1:7" s="81" customFormat="1" ht="19.5" customHeight="1">
      <c r="A9" s="17" t="s">
        <v>223</v>
      </c>
      <c r="B9" s="78">
        <f>B10+B23+B32+B37+B44</f>
        <v>10891.312159000001</v>
      </c>
      <c r="C9" s="78">
        <f>C10+C23+C32+C37+C44</f>
        <v>10180.599509097001</v>
      </c>
      <c r="D9" s="78">
        <f>D10+D23+D32+D37+D44</f>
        <v>9274.1718820000006</v>
      </c>
      <c r="E9" s="79" t="s">
        <v>224</v>
      </c>
      <c r="F9" s="80"/>
      <c r="G9" s="80"/>
    </row>
    <row r="10" spans="1:7" s="81" customFormat="1" ht="19.5" customHeight="1">
      <c r="A10" s="17" t="s">
        <v>225</v>
      </c>
      <c r="B10" s="78">
        <f>SUM(B11:B22)</f>
        <v>6550.0522200000014</v>
      </c>
      <c r="C10" s="78">
        <f>SUM(C11:C22)</f>
        <v>6146.8658450000003</v>
      </c>
      <c r="D10" s="78">
        <f>SUM(D11:D22)</f>
        <v>5454.3403200000002</v>
      </c>
      <c r="E10" s="82" t="s">
        <v>226</v>
      </c>
      <c r="F10" s="80"/>
      <c r="G10" s="80"/>
    </row>
    <row r="11" spans="1:7" ht="19.5" customHeight="1">
      <c r="A11" s="5" t="s">
        <v>227</v>
      </c>
      <c r="B11" s="160">
        <v>911.85819800000002</v>
      </c>
      <c r="C11" s="23">
        <v>654.31148999999994</v>
      </c>
      <c r="D11" s="23">
        <v>495.34583100000003</v>
      </c>
      <c r="E11" s="19" t="s">
        <v>228</v>
      </c>
      <c r="F11" s="5"/>
      <c r="G11" s="5"/>
    </row>
    <row r="12" spans="1:7" ht="19.5" customHeight="1">
      <c r="A12" s="5" t="s">
        <v>229</v>
      </c>
      <c r="B12" s="160">
        <v>790.68824599999994</v>
      </c>
      <c r="C12" s="23">
        <v>806.2247440000001</v>
      </c>
      <c r="D12" s="23">
        <v>686.08157700000004</v>
      </c>
      <c r="E12" s="19" t="s">
        <v>230</v>
      </c>
      <c r="F12" s="5"/>
      <c r="G12" s="5"/>
    </row>
    <row r="13" spans="1:7" ht="19.5" customHeight="1">
      <c r="A13" s="5" t="s">
        <v>231</v>
      </c>
      <c r="B13" s="160">
        <v>475.46349699999996</v>
      </c>
      <c r="C13" s="23">
        <v>470.29023899999999</v>
      </c>
      <c r="D13" s="23">
        <v>482.142202</v>
      </c>
      <c r="E13" s="19" t="s">
        <v>232</v>
      </c>
      <c r="F13" s="5"/>
      <c r="G13" s="5"/>
    </row>
    <row r="14" spans="1:7" ht="19.5" customHeight="1">
      <c r="A14" s="5" t="s">
        <v>233</v>
      </c>
      <c r="B14" s="160">
        <v>612.05780200000004</v>
      </c>
      <c r="C14" s="23">
        <v>557.81828399999995</v>
      </c>
      <c r="D14" s="23">
        <v>469.58085599999998</v>
      </c>
      <c r="E14" s="19" t="s">
        <v>234</v>
      </c>
      <c r="F14" s="5"/>
      <c r="G14" s="5"/>
    </row>
    <row r="15" spans="1:7" ht="19.5" customHeight="1">
      <c r="A15" s="5" t="s">
        <v>235</v>
      </c>
      <c r="B15" s="160">
        <v>659.43910700000004</v>
      </c>
      <c r="C15" s="23">
        <v>675.72304000000008</v>
      </c>
      <c r="D15" s="23">
        <v>659.7895289999999</v>
      </c>
      <c r="E15" s="19" t="s">
        <v>236</v>
      </c>
      <c r="F15" s="5"/>
      <c r="G15" s="5"/>
    </row>
    <row r="16" spans="1:7" ht="19.5" customHeight="1">
      <c r="A16" s="5" t="s">
        <v>237</v>
      </c>
      <c r="B16" s="160">
        <v>104.72245799999999</v>
      </c>
      <c r="C16" s="23">
        <v>103.76346600000001</v>
      </c>
      <c r="D16" s="23">
        <v>104.736062</v>
      </c>
      <c r="E16" s="19" t="s">
        <v>238</v>
      </c>
      <c r="F16" s="5"/>
      <c r="G16" s="5"/>
    </row>
    <row r="17" spans="1:7" ht="19.5" customHeight="1">
      <c r="A17" s="5" t="s">
        <v>239</v>
      </c>
      <c r="B17" s="160">
        <v>213.051548</v>
      </c>
      <c r="C17" s="23">
        <v>206.40185700000004</v>
      </c>
      <c r="D17" s="23">
        <v>169.585542</v>
      </c>
      <c r="E17" s="19" t="s">
        <v>240</v>
      </c>
      <c r="F17" s="5"/>
      <c r="G17" s="5"/>
    </row>
    <row r="18" spans="1:7" ht="19.5" customHeight="1">
      <c r="A18" s="5" t="s">
        <v>241</v>
      </c>
      <c r="B18" s="160">
        <v>861.80310699999995</v>
      </c>
      <c r="C18" s="23">
        <v>961.04352700000004</v>
      </c>
      <c r="D18" s="23">
        <v>876.67796599999997</v>
      </c>
      <c r="E18" s="19" t="s">
        <v>242</v>
      </c>
      <c r="F18" s="5"/>
      <c r="G18" s="5"/>
    </row>
    <row r="19" spans="1:7" ht="19.5" customHeight="1">
      <c r="A19" s="5" t="s">
        <v>243</v>
      </c>
      <c r="B19" s="160">
        <v>1482.2392110000001</v>
      </c>
      <c r="C19" s="23">
        <v>1300.8858120000002</v>
      </c>
      <c r="D19" s="23">
        <v>1149.1917109999999</v>
      </c>
      <c r="E19" s="19" t="s">
        <v>244</v>
      </c>
      <c r="F19" s="5"/>
      <c r="G19" s="5"/>
    </row>
    <row r="20" spans="1:7" ht="19.5" customHeight="1">
      <c r="A20" s="5" t="s">
        <v>245</v>
      </c>
      <c r="B20" s="160">
        <v>379.00337499999995</v>
      </c>
      <c r="C20" s="23">
        <v>311.389454</v>
      </c>
      <c r="D20" s="23">
        <v>254.31864400000001</v>
      </c>
      <c r="E20" s="19" t="s">
        <v>1111</v>
      </c>
      <c r="F20" s="5"/>
      <c r="G20" s="5"/>
    </row>
    <row r="21" spans="1:7" ht="19.5" customHeight="1">
      <c r="A21" s="5" t="s">
        <v>246</v>
      </c>
      <c r="B21" s="160">
        <v>35.729286000000002</v>
      </c>
      <c r="C21" s="23">
        <v>67.865622000000002</v>
      </c>
      <c r="D21" s="23">
        <v>78.166710000000009</v>
      </c>
      <c r="E21" s="19" t="s">
        <v>247</v>
      </c>
      <c r="F21" s="5"/>
      <c r="G21" s="5"/>
    </row>
    <row r="22" spans="1:7" ht="19.5" customHeight="1">
      <c r="A22" s="5" t="s">
        <v>248</v>
      </c>
      <c r="B22" s="160">
        <v>23.996385</v>
      </c>
      <c r="C22" s="23">
        <v>31.148310000000006</v>
      </c>
      <c r="D22" s="23">
        <v>28.723689999999998</v>
      </c>
      <c r="E22" s="19" t="s">
        <v>249</v>
      </c>
      <c r="F22" s="5"/>
      <c r="G22" s="5"/>
    </row>
    <row r="23" spans="1:7" s="81" customFormat="1" ht="19.5" customHeight="1">
      <c r="A23" s="17" t="s">
        <v>250</v>
      </c>
      <c r="B23" s="78">
        <f>SUM(B24:B31)</f>
        <v>1613.000045</v>
      </c>
      <c r="C23" s="78">
        <f>SUM(C24:C31)</f>
        <v>1561.1777150000003</v>
      </c>
      <c r="D23" s="78">
        <f>SUM(D24:D31)</f>
        <v>1390.2825170000001</v>
      </c>
      <c r="E23" s="82" t="s">
        <v>251</v>
      </c>
      <c r="F23" s="80"/>
      <c r="G23" s="80"/>
    </row>
    <row r="24" spans="1:7" s="81" customFormat="1" ht="19.5" customHeight="1">
      <c r="A24" s="5" t="s">
        <v>252</v>
      </c>
      <c r="B24" s="160">
        <v>106.477852</v>
      </c>
      <c r="C24" s="23">
        <v>92.876748000000006</v>
      </c>
      <c r="D24" s="23">
        <v>85.276890999999992</v>
      </c>
      <c r="E24" s="19" t="s">
        <v>253</v>
      </c>
      <c r="F24" s="80"/>
      <c r="G24" s="80"/>
    </row>
    <row r="25" spans="1:7" s="81" customFormat="1" ht="19.5" customHeight="1">
      <c r="A25" s="5" t="s">
        <v>254</v>
      </c>
      <c r="B25" s="160">
        <v>389.00210099999998</v>
      </c>
      <c r="C25" s="23">
        <v>406.67727500000001</v>
      </c>
      <c r="D25" s="23">
        <v>375.51295299999998</v>
      </c>
      <c r="E25" s="19" t="s">
        <v>255</v>
      </c>
      <c r="F25" s="80"/>
      <c r="G25" s="80"/>
    </row>
    <row r="26" spans="1:7" ht="19.5" customHeight="1">
      <c r="A26" s="5" t="s">
        <v>256</v>
      </c>
      <c r="B26" s="160">
        <v>319.93210999999997</v>
      </c>
      <c r="C26" s="23">
        <v>352.52043400000002</v>
      </c>
      <c r="D26" s="23">
        <v>280.75896599999999</v>
      </c>
      <c r="E26" s="19" t="s">
        <v>257</v>
      </c>
      <c r="F26" s="5"/>
      <c r="G26" s="5"/>
    </row>
    <row r="27" spans="1:7" ht="19.5" customHeight="1">
      <c r="A27" s="5" t="s">
        <v>258</v>
      </c>
      <c r="B27" s="160">
        <v>81.282357000000005</v>
      </c>
      <c r="C27" s="23">
        <v>76.438462999999999</v>
      </c>
      <c r="D27" s="23">
        <v>73.703122999999991</v>
      </c>
      <c r="E27" s="19" t="s">
        <v>259</v>
      </c>
      <c r="F27" s="5"/>
      <c r="G27" s="5"/>
    </row>
    <row r="28" spans="1:7" ht="19.5" customHeight="1">
      <c r="A28" s="5" t="s">
        <v>260</v>
      </c>
      <c r="B28" s="160">
        <v>284.87073799999996</v>
      </c>
      <c r="C28" s="23">
        <v>231.30904000000001</v>
      </c>
      <c r="D28" s="23">
        <v>195.614418</v>
      </c>
      <c r="E28" s="19" t="s">
        <v>261</v>
      </c>
      <c r="F28" s="5"/>
      <c r="G28" s="5"/>
    </row>
    <row r="29" spans="1:7" ht="19.5" customHeight="1">
      <c r="A29" s="5" t="s">
        <v>262</v>
      </c>
      <c r="B29" s="160">
        <v>227.65390199999996</v>
      </c>
      <c r="C29" s="23">
        <v>204.84081299999997</v>
      </c>
      <c r="D29" s="23">
        <v>185.53089700000001</v>
      </c>
      <c r="E29" s="19" t="s">
        <v>263</v>
      </c>
      <c r="F29" s="5"/>
      <c r="G29" s="5"/>
    </row>
    <row r="30" spans="1:7" ht="19.5" customHeight="1">
      <c r="A30" s="5" t="s">
        <v>264</v>
      </c>
      <c r="B30" s="160">
        <v>20.944976999999998</v>
      </c>
      <c r="C30" s="23">
        <v>20.824930999999996</v>
      </c>
      <c r="D30" s="23">
        <v>19.319686000000001</v>
      </c>
      <c r="E30" s="19" t="s">
        <v>265</v>
      </c>
      <c r="F30" s="5"/>
      <c r="G30" s="5"/>
    </row>
    <row r="31" spans="1:7" ht="19.5" customHeight="1">
      <c r="A31" s="5" t="s">
        <v>266</v>
      </c>
      <c r="B31" s="160">
        <v>182.83600799999999</v>
      </c>
      <c r="C31" s="23">
        <v>175.69001100000003</v>
      </c>
      <c r="D31" s="23">
        <v>174.565583</v>
      </c>
      <c r="E31" s="19" t="s">
        <v>267</v>
      </c>
      <c r="F31" s="5"/>
      <c r="G31" s="5"/>
    </row>
    <row r="32" spans="1:7" s="81" customFormat="1" ht="19.5" customHeight="1">
      <c r="A32" s="17" t="s">
        <v>268</v>
      </c>
      <c r="B32" s="78">
        <f>SUM(B33:B36)</f>
        <v>1992.1551210000005</v>
      </c>
      <c r="C32" s="78">
        <f>SUM(C33:C36)</f>
        <v>1835.6874890970003</v>
      </c>
      <c r="D32" s="78">
        <f>SUM(D33:D36)</f>
        <v>1876.7301179999999</v>
      </c>
      <c r="E32" s="82" t="s">
        <v>269</v>
      </c>
      <c r="F32" s="80"/>
      <c r="G32" s="80"/>
    </row>
    <row r="33" spans="1:7" s="81" customFormat="1" ht="19.5" customHeight="1">
      <c r="A33" s="11" t="s">
        <v>270</v>
      </c>
      <c r="B33" s="23">
        <v>115.087014</v>
      </c>
      <c r="C33" s="23">
        <v>110.39494499999999</v>
      </c>
      <c r="D33" s="23">
        <v>109.39330399999999</v>
      </c>
      <c r="E33" s="19" t="s">
        <v>271</v>
      </c>
      <c r="F33" s="80"/>
      <c r="G33" s="80"/>
    </row>
    <row r="34" spans="1:7" ht="19.5" customHeight="1">
      <c r="A34" s="5" t="s">
        <v>272</v>
      </c>
      <c r="B34" s="23">
        <v>1548.3634740000005</v>
      </c>
      <c r="C34" s="23">
        <v>1412.9831530970002</v>
      </c>
      <c r="D34" s="23">
        <v>1436.8755079999999</v>
      </c>
      <c r="E34" s="19" t="s">
        <v>273</v>
      </c>
      <c r="F34" s="5"/>
      <c r="G34" s="5"/>
    </row>
    <row r="35" spans="1:7" ht="19.5" customHeight="1">
      <c r="A35" s="5" t="s">
        <v>274</v>
      </c>
      <c r="B35" s="23">
        <v>316.732663</v>
      </c>
      <c r="C35" s="23">
        <v>301.63572199999999</v>
      </c>
      <c r="D35" s="23">
        <v>324.457581</v>
      </c>
      <c r="E35" s="19" t="s">
        <v>275</v>
      </c>
      <c r="F35" s="5"/>
      <c r="G35" s="5"/>
    </row>
    <row r="36" spans="1:7" ht="19.5" customHeight="1">
      <c r="A36" s="5" t="s">
        <v>276</v>
      </c>
      <c r="B36" s="23">
        <v>11.971970000000001</v>
      </c>
      <c r="C36" s="23">
        <v>10.673669</v>
      </c>
      <c r="D36" s="23">
        <v>6.0037250000000002</v>
      </c>
      <c r="E36" s="19" t="s">
        <v>277</v>
      </c>
      <c r="F36" s="5"/>
      <c r="G36" s="5"/>
    </row>
    <row r="37" spans="1:7" s="81" customFormat="1" ht="19.5" customHeight="1">
      <c r="A37" s="17" t="s">
        <v>278</v>
      </c>
      <c r="B37" s="78">
        <f>SUM(B38:B43)</f>
        <v>455.30477299999995</v>
      </c>
      <c r="C37" s="78">
        <f>SUM(C38:C43)</f>
        <v>418.36846000000003</v>
      </c>
      <c r="D37" s="78">
        <f>SUM(D38:D43)</f>
        <v>379.918927</v>
      </c>
      <c r="E37" s="82" t="s">
        <v>279</v>
      </c>
      <c r="F37" s="80"/>
      <c r="G37" s="80"/>
    </row>
    <row r="38" spans="1:7" s="81" customFormat="1" ht="19.5" customHeight="1">
      <c r="A38" s="5" t="s">
        <v>280</v>
      </c>
      <c r="B38" s="23">
        <v>131.77780999999999</v>
      </c>
      <c r="C38" s="23">
        <v>120.83991700000001</v>
      </c>
      <c r="D38" s="23">
        <v>103.58762499999999</v>
      </c>
      <c r="E38" s="19" t="s">
        <v>259</v>
      </c>
      <c r="F38" s="80"/>
      <c r="G38" s="80"/>
    </row>
    <row r="39" spans="1:7" s="81" customFormat="1" ht="19.5" customHeight="1">
      <c r="A39" s="5" t="s">
        <v>281</v>
      </c>
      <c r="B39" s="23">
        <v>66.438537999999994</v>
      </c>
      <c r="C39" s="23">
        <v>58.644371</v>
      </c>
      <c r="D39" s="23">
        <v>45.203704999999999</v>
      </c>
      <c r="E39" s="19" t="s">
        <v>1110</v>
      </c>
      <c r="F39" s="80"/>
      <c r="G39" s="80"/>
    </row>
    <row r="40" spans="1:7" s="83" customFormat="1" ht="19.5" customHeight="1">
      <c r="A40" s="11" t="s">
        <v>282</v>
      </c>
      <c r="B40" s="23">
        <v>76.510716000000016</v>
      </c>
      <c r="C40" s="23">
        <v>68.813113000000001</v>
      </c>
      <c r="D40" s="23">
        <v>62.650580000000005</v>
      </c>
      <c r="E40" s="19" t="s">
        <v>265</v>
      </c>
      <c r="F40" s="14"/>
      <c r="G40" s="14"/>
    </row>
    <row r="41" spans="1:7" s="83" customFormat="1" ht="19.5" customHeight="1">
      <c r="A41" s="5" t="s">
        <v>283</v>
      </c>
      <c r="B41" s="23">
        <v>2.8219959999999999</v>
      </c>
      <c r="C41" s="23">
        <v>2.9462470000000001</v>
      </c>
      <c r="D41" s="23">
        <v>2.5406800000000005</v>
      </c>
      <c r="E41" s="19" t="s">
        <v>284</v>
      </c>
      <c r="F41" s="14"/>
      <c r="G41" s="14"/>
    </row>
    <row r="42" spans="1:7" s="83" customFormat="1" ht="19.5" customHeight="1">
      <c r="A42" s="5" t="s">
        <v>285</v>
      </c>
      <c r="B42" s="23">
        <v>116.33045099999998</v>
      </c>
      <c r="C42" s="23">
        <v>101.78033499999999</v>
      </c>
      <c r="D42" s="23">
        <v>95.381104000000008</v>
      </c>
      <c r="E42" s="19" t="s">
        <v>286</v>
      </c>
      <c r="F42" s="14"/>
      <c r="G42" s="14"/>
    </row>
    <row r="43" spans="1:7" s="83" customFormat="1" ht="19.5" customHeight="1">
      <c r="A43" s="5" t="s">
        <v>287</v>
      </c>
      <c r="B43" s="23">
        <v>61.425261999999996</v>
      </c>
      <c r="C43" s="23">
        <v>65.344476999999998</v>
      </c>
      <c r="D43" s="23">
        <v>70.555232999999987</v>
      </c>
      <c r="E43" s="19" t="s">
        <v>288</v>
      </c>
      <c r="F43" s="14"/>
      <c r="G43" s="14"/>
    </row>
    <row r="44" spans="1:7" s="84" customFormat="1" ht="19.5" customHeight="1">
      <c r="A44" s="17" t="s">
        <v>289</v>
      </c>
      <c r="B44" s="78">
        <v>280.8</v>
      </c>
      <c r="C44" s="78">
        <v>218.5</v>
      </c>
      <c r="D44" s="78">
        <v>172.9</v>
      </c>
      <c r="E44" s="82" t="s">
        <v>290</v>
      </c>
      <c r="F44" s="79"/>
      <c r="G44" s="79"/>
    </row>
    <row r="45" spans="1:7" s="81" customFormat="1" ht="19.5" customHeight="1">
      <c r="A45" s="17" t="s">
        <v>291</v>
      </c>
      <c r="B45" s="78">
        <f>SUM(B46:B51)</f>
        <v>8696.7995611129991</v>
      </c>
      <c r="C45" s="78">
        <f>SUM(C46:C51)</f>
        <v>8396.3937087009999</v>
      </c>
      <c r="D45" s="78">
        <f>SUM(D46:D51)</f>
        <v>8240.9392845900002</v>
      </c>
      <c r="E45" s="82" t="s">
        <v>1164</v>
      </c>
      <c r="F45" s="80"/>
      <c r="G45" s="80"/>
    </row>
    <row r="46" spans="1:7" s="83" customFormat="1" ht="19.5" customHeight="1">
      <c r="A46" s="5" t="s">
        <v>292</v>
      </c>
      <c r="B46" s="23">
        <v>6069.67037299</v>
      </c>
      <c r="C46" s="23">
        <v>5917.2020740799999</v>
      </c>
      <c r="D46" s="23">
        <v>5887.0545036800004</v>
      </c>
      <c r="E46" s="19" t="s">
        <v>293</v>
      </c>
      <c r="F46" s="14"/>
      <c r="G46" s="14"/>
    </row>
    <row r="47" spans="1:7" s="83" customFormat="1" ht="19.5" customHeight="1">
      <c r="A47" s="5" t="s">
        <v>294</v>
      </c>
      <c r="B47" s="23">
        <v>1269.41245372</v>
      </c>
      <c r="C47" s="23">
        <v>1133.5516356099999</v>
      </c>
      <c r="D47" s="23">
        <v>1029.3200577999999</v>
      </c>
      <c r="E47" s="19" t="s">
        <v>295</v>
      </c>
      <c r="F47" s="14"/>
      <c r="G47" s="14"/>
    </row>
    <row r="48" spans="1:7" s="83" customFormat="1" ht="19.5" customHeight="1">
      <c r="A48" s="5" t="s">
        <v>296</v>
      </c>
      <c r="B48" s="23">
        <v>248.04462595300001</v>
      </c>
      <c r="C48" s="23">
        <v>234.19243350000002</v>
      </c>
      <c r="D48" s="23">
        <v>225.35844359999999</v>
      </c>
      <c r="E48" s="19" t="s">
        <v>297</v>
      </c>
      <c r="F48" s="14"/>
      <c r="G48" s="14"/>
    </row>
    <row r="49" spans="1:7" s="83" customFormat="1" ht="19.5" customHeight="1">
      <c r="A49" s="5" t="s">
        <v>298</v>
      </c>
      <c r="B49" s="23">
        <v>728.82857247000004</v>
      </c>
      <c r="C49" s="23">
        <v>735.35186932099998</v>
      </c>
      <c r="D49" s="23">
        <v>732.0286372999999</v>
      </c>
      <c r="E49" s="19" t="s">
        <v>299</v>
      </c>
      <c r="F49" s="14"/>
      <c r="G49" s="14"/>
    </row>
    <row r="50" spans="1:7" s="83" customFormat="1" ht="19.5" customHeight="1">
      <c r="A50" s="5" t="s">
        <v>300</v>
      </c>
      <c r="B50" s="23">
        <v>189.88330500000001</v>
      </c>
      <c r="C50" s="23">
        <v>190.14426800000001</v>
      </c>
      <c r="D50" s="23">
        <v>178.46437599999999</v>
      </c>
      <c r="E50" s="19" t="s">
        <v>301</v>
      </c>
      <c r="F50" s="14"/>
      <c r="G50" s="14"/>
    </row>
    <row r="51" spans="1:7" s="83" customFormat="1" ht="19.5" customHeight="1">
      <c r="A51" s="5" t="s">
        <v>302</v>
      </c>
      <c r="B51" s="23">
        <v>190.96023098000001</v>
      </c>
      <c r="C51" s="23">
        <v>185.95142819</v>
      </c>
      <c r="D51" s="23">
        <v>188.71326621</v>
      </c>
      <c r="E51" s="19" t="s">
        <v>303</v>
      </c>
      <c r="F51" s="14"/>
      <c r="G51" s="14"/>
    </row>
    <row r="52" spans="1:7" s="83" customFormat="1" ht="19.5" customHeight="1">
      <c r="A52" s="17" t="s">
        <v>304</v>
      </c>
      <c r="B52" s="85">
        <v>13837.132604</v>
      </c>
      <c r="C52" s="85">
        <v>13373</v>
      </c>
      <c r="D52" s="85">
        <v>12765.4</v>
      </c>
      <c r="E52" s="86" t="s">
        <v>305</v>
      </c>
      <c r="F52" s="14"/>
      <c r="G52" s="14"/>
    </row>
    <row r="53" spans="1:7" s="83" customFormat="1" ht="19.5" customHeight="1">
      <c r="A53" s="17" t="s">
        <v>306</v>
      </c>
      <c r="B53" s="78">
        <f>B8+B52</f>
        <v>33425.244324113002</v>
      </c>
      <c r="C53" s="78">
        <f>C8+C52</f>
        <v>31949.993217798001</v>
      </c>
      <c r="D53" s="78">
        <f>D8+D52</f>
        <v>30280.511166590004</v>
      </c>
      <c r="E53" s="86" t="s">
        <v>1112</v>
      </c>
      <c r="F53" s="14"/>
      <c r="G53" s="14"/>
    </row>
    <row r="54" spans="1:7" s="83" customFormat="1" ht="12.75" customHeight="1">
      <c r="A54" s="14"/>
      <c r="B54" s="18"/>
      <c r="C54" s="18"/>
      <c r="D54" s="5"/>
      <c r="E54" s="5"/>
      <c r="F54" s="14"/>
      <c r="G54" s="14"/>
    </row>
    <row r="55" spans="1:7" s="83" customFormat="1" ht="12.75" customHeight="1">
      <c r="A55" s="14"/>
      <c r="B55" s="18"/>
      <c r="C55" s="18"/>
      <c r="D55" s="5"/>
      <c r="E55" s="5"/>
      <c r="F55" s="14"/>
      <c r="G55" s="14"/>
    </row>
    <row r="56" spans="1:7" s="83" customFormat="1" ht="12.75" customHeight="1">
      <c r="A56" s="14"/>
      <c r="B56" s="18"/>
      <c r="C56" s="18"/>
      <c r="D56" s="5"/>
      <c r="E56" s="5"/>
      <c r="F56" s="14"/>
      <c r="G56" s="14"/>
    </row>
    <row r="57" spans="1:7" s="83" customFormat="1" ht="12.75" customHeight="1">
      <c r="A57" s="14"/>
      <c r="B57" s="18"/>
      <c r="C57" s="18"/>
      <c r="D57" s="5"/>
      <c r="E57" s="5"/>
      <c r="F57" s="14"/>
      <c r="G57" s="14"/>
    </row>
    <row r="58" spans="1:7" ht="12.75" customHeight="1">
      <c r="A58" s="62" t="s">
        <v>211</v>
      </c>
      <c r="B58" s="18"/>
      <c r="C58" s="18"/>
      <c r="D58" s="5"/>
      <c r="E58" s="47"/>
      <c r="F58" s="5"/>
      <c r="G58" s="5"/>
    </row>
    <row r="59" spans="1:7" ht="12.75" customHeight="1">
      <c r="A59" s="46" t="s">
        <v>111</v>
      </c>
      <c r="B59" s="77"/>
      <c r="C59" s="8"/>
      <c r="D59" s="8"/>
      <c r="E59" s="47" t="s">
        <v>112</v>
      </c>
      <c r="F59" s="5"/>
      <c r="G59" s="5"/>
    </row>
    <row r="60" spans="1:7" s="83" customFormat="1" ht="12.75" customHeight="1">
      <c r="A60" s="87"/>
      <c r="B60" s="88"/>
      <c r="C60" s="88"/>
      <c r="D60" s="88"/>
      <c r="E60" s="88"/>
      <c r="F60" s="14"/>
      <c r="G60" s="14"/>
    </row>
    <row r="61" spans="1:7" ht="12.75" customHeight="1">
      <c r="A61" s="5"/>
      <c r="B61" s="18"/>
      <c r="C61" s="18"/>
      <c r="D61" s="5"/>
      <c r="E61" s="5"/>
      <c r="F61" s="5"/>
      <c r="G61" s="5"/>
    </row>
    <row r="62" spans="1:7" ht="12.75" customHeight="1">
      <c r="A62" s="5"/>
      <c r="B62" s="18"/>
      <c r="C62" s="18"/>
      <c r="D62" s="5"/>
      <c r="E62" s="5"/>
      <c r="F62" s="5"/>
      <c r="G62" s="5"/>
    </row>
    <row r="63" spans="1:7" ht="12.75" customHeight="1">
      <c r="A63" s="5"/>
      <c r="B63" s="18"/>
      <c r="C63" s="18"/>
      <c r="D63" s="5"/>
      <c r="E63" s="5"/>
      <c r="F63" s="5"/>
      <c r="G63" s="5"/>
    </row>
    <row r="64" spans="1:7" ht="12.75" customHeight="1">
      <c r="A64" s="5"/>
      <c r="B64" s="18"/>
      <c r="C64" s="18"/>
      <c r="D64" s="5"/>
      <c r="E64" s="5"/>
      <c r="F64" s="5"/>
      <c r="G64" s="5"/>
    </row>
    <row r="65" spans="1:7" ht="12.75" customHeight="1">
      <c r="A65" s="5"/>
      <c r="B65" s="5"/>
      <c r="C65" s="5"/>
      <c r="D65" s="5"/>
      <c r="E65" s="5"/>
      <c r="F65" s="5"/>
      <c r="G65" s="5"/>
    </row>
    <row r="66" spans="1:7" ht="12.75" customHeight="1">
      <c r="A66" s="5"/>
      <c r="B66" s="5"/>
      <c r="C66" s="5"/>
      <c r="D66" s="5"/>
      <c r="E66" s="5"/>
      <c r="F66" s="5"/>
      <c r="G66" s="5"/>
    </row>
    <row r="67" spans="1:7">
      <c r="A67" s="5"/>
      <c r="B67" s="5"/>
      <c r="C67" s="5"/>
      <c r="D67" s="5"/>
      <c r="E67" s="5"/>
      <c r="F67" s="5"/>
      <c r="G67" s="5"/>
    </row>
    <row r="68" spans="1:7">
      <c r="A68" s="5"/>
      <c r="B68" s="5"/>
      <c r="C68" s="5"/>
      <c r="D68" s="5"/>
      <c r="E68" s="5"/>
      <c r="F68" s="5"/>
      <c r="G68" s="5"/>
    </row>
    <row r="69" spans="1:7">
      <c r="A69" s="5"/>
      <c r="B69" s="5"/>
      <c r="C69" s="5"/>
      <c r="D69" s="5"/>
      <c r="E69" s="5"/>
      <c r="F69" s="5"/>
      <c r="G69" s="5"/>
    </row>
    <row r="70" spans="1:7">
      <c r="A70" s="5"/>
      <c r="B70" s="5"/>
      <c r="C70" s="5"/>
      <c r="D70" s="5"/>
      <c r="E70" s="5"/>
      <c r="F70" s="5"/>
      <c r="G70" s="5"/>
    </row>
    <row r="71" spans="1:7">
      <c r="A71" s="5"/>
      <c r="B71" s="5"/>
      <c r="C71" s="5"/>
      <c r="D71" s="5"/>
      <c r="E71" s="5"/>
      <c r="F71" s="5"/>
      <c r="G71" s="5"/>
    </row>
    <row r="72" spans="1:7">
      <c r="A72" s="5"/>
      <c r="B72" s="5"/>
      <c r="C72" s="5"/>
      <c r="D72" s="5"/>
      <c r="E72" s="5"/>
      <c r="F72" s="5"/>
      <c r="G72" s="5"/>
    </row>
    <row r="73" spans="1:7">
      <c r="A73" s="5"/>
      <c r="B73" s="5"/>
      <c r="C73" s="5"/>
      <c r="D73" s="5"/>
      <c r="E73" s="5"/>
      <c r="F73" s="5"/>
      <c r="G73" s="5"/>
    </row>
    <row r="74" spans="1:7">
      <c r="A74" s="5"/>
      <c r="B74" s="5"/>
      <c r="C74" s="5"/>
      <c r="D74" s="5"/>
      <c r="E74" s="5"/>
      <c r="F74" s="5"/>
      <c r="G74" s="5"/>
    </row>
    <row r="75" spans="1:7">
      <c r="A75" s="5"/>
      <c r="B75" s="5"/>
      <c r="C75" s="5"/>
      <c r="D75" s="5"/>
      <c r="E75" s="5"/>
      <c r="F75" s="5"/>
      <c r="G75" s="5"/>
    </row>
    <row r="76" spans="1:7">
      <c r="A76" s="5"/>
      <c r="B76" s="5"/>
      <c r="C76" s="5"/>
      <c r="D76" s="5"/>
      <c r="E76" s="5"/>
      <c r="F76" s="5"/>
      <c r="G76" s="5"/>
    </row>
    <row r="77" spans="1:7">
      <c r="A77" s="5"/>
      <c r="B77" s="5"/>
      <c r="C77" s="5"/>
      <c r="D77" s="5"/>
      <c r="E77" s="5"/>
      <c r="F77" s="5"/>
      <c r="G77" s="5"/>
    </row>
    <row r="78" spans="1:7">
      <c r="A78" s="5"/>
      <c r="B78" s="5"/>
      <c r="C78" s="5"/>
      <c r="D78" s="5"/>
      <c r="E78" s="5"/>
      <c r="F78" s="5"/>
      <c r="G78" s="5"/>
    </row>
    <row r="79" spans="1:7">
      <c r="A79" s="5"/>
      <c r="B79" s="5"/>
      <c r="C79" s="5"/>
      <c r="D79" s="5"/>
      <c r="E79" s="5"/>
      <c r="F79" s="5"/>
      <c r="G79" s="5"/>
    </row>
    <row r="80" spans="1:7">
      <c r="A80" s="5"/>
      <c r="B80" s="5"/>
      <c r="C80" s="5"/>
      <c r="D80" s="5"/>
      <c r="E80" s="5"/>
      <c r="F80" s="5"/>
      <c r="G80" s="5"/>
    </row>
  </sheetData>
  <sheetProtection selectLockedCells="1" selectUnlockedCells="1"/>
  <phoneticPr fontId="67" type="noConversion"/>
  <pageMargins left="0.79562500000000003" right="0.45364583333333336" top="0.76072916666666668" bottom="0.59027777777777779" header="0.51180555555555551" footer="0.51180555555555551"/>
  <pageSetup paperSize="9" scale="70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M123"/>
  <sheetViews>
    <sheetView showGridLines="0" view="pageLayout" topLeftCell="A88" zoomScaleSheetLayoutView="100" workbookViewId="0">
      <selection activeCell="B18" sqref="B18"/>
    </sheetView>
  </sheetViews>
  <sheetFormatPr defaultColWidth="11" defaultRowHeight="14"/>
  <cols>
    <col min="1" max="1" width="32" style="89" customWidth="1"/>
    <col min="2" max="2" width="13.33203125" style="90" customWidth="1"/>
    <col min="3" max="3" width="16.58203125" style="90" customWidth="1"/>
    <col min="4" max="4" width="16.58203125" style="91" customWidth="1"/>
    <col min="5" max="5" width="36.08203125" style="90" customWidth="1"/>
    <col min="6" max="6" width="21.33203125" style="89" customWidth="1"/>
    <col min="7" max="7" width="22" style="89" customWidth="1"/>
    <col min="8" max="8" width="9.58203125" style="89" customWidth="1"/>
    <col min="9" max="11" width="7.83203125" style="89" customWidth="1"/>
    <col min="12" max="12" width="16.58203125" style="89" customWidth="1"/>
    <col min="13" max="238" width="9.58203125" style="89" customWidth="1"/>
    <col min="239" max="16384" width="11" style="89"/>
  </cols>
  <sheetData>
    <row r="1" spans="1:13" s="76" customFormat="1" ht="24.75" customHeight="1">
      <c r="A1" s="52" t="s">
        <v>51</v>
      </c>
      <c r="E1" s="65" t="s">
        <v>52</v>
      </c>
    </row>
    <row r="2" spans="1:13" ht="19" customHeight="1">
      <c r="A2" s="36"/>
      <c r="B2" s="1"/>
      <c r="C2" s="1"/>
      <c r="D2" s="92"/>
      <c r="E2" s="56"/>
      <c r="F2" s="36"/>
      <c r="G2" s="36"/>
      <c r="H2" s="36"/>
      <c r="I2" s="36"/>
    </row>
    <row r="3" spans="1:13" s="93" customFormat="1" ht="20.25" customHeight="1">
      <c r="A3" s="26" t="s">
        <v>307</v>
      </c>
      <c r="B3" s="1"/>
      <c r="C3" s="1"/>
      <c r="D3" s="1"/>
      <c r="E3" s="27" t="s">
        <v>308</v>
      </c>
      <c r="H3" s="94"/>
      <c r="I3" s="94"/>
    </row>
    <row r="4" spans="1:13" ht="20.25" customHeight="1">
      <c r="A4" s="1" t="s">
        <v>309</v>
      </c>
      <c r="B4" s="1"/>
      <c r="C4" s="1"/>
      <c r="D4" s="1"/>
      <c r="E4" s="54" t="s">
        <v>310</v>
      </c>
      <c r="H4" s="36"/>
      <c r="I4" s="36"/>
    </row>
    <row r="5" spans="1:13" ht="19" customHeight="1">
      <c r="A5" s="1"/>
      <c r="B5" s="1"/>
      <c r="C5" s="1"/>
      <c r="D5" s="56"/>
      <c r="E5" s="56"/>
      <c r="H5" s="36"/>
      <c r="I5" s="36"/>
    </row>
    <row r="6" spans="1:13" ht="16.5" customHeight="1">
      <c r="A6" s="34" t="s">
        <v>220</v>
      </c>
      <c r="B6" s="13" t="s">
        <v>1147</v>
      </c>
      <c r="C6" s="13" t="s">
        <v>1150</v>
      </c>
      <c r="D6" s="13" t="s">
        <v>1097</v>
      </c>
      <c r="E6" s="31" t="s">
        <v>221</v>
      </c>
      <c r="F6" s="95"/>
      <c r="G6" s="96"/>
      <c r="H6" s="36"/>
      <c r="I6" s="97"/>
      <c r="J6" s="98"/>
      <c r="K6" s="99"/>
      <c r="L6" s="68"/>
    </row>
    <row r="7" spans="1:13" ht="15.75" customHeight="1">
      <c r="A7" s="36"/>
      <c r="D7" s="90"/>
      <c r="E7" s="36"/>
      <c r="F7" s="100"/>
      <c r="G7" s="101"/>
      <c r="I7" s="102"/>
      <c r="J7" s="103"/>
      <c r="K7" s="103"/>
      <c r="L7" s="104"/>
    </row>
    <row r="8" spans="1:13" s="108" customFormat="1" ht="19.5" customHeight="1">
      <c r="A8" s="105" t="s">
        <v>311</v>
      </c>
      <c r="B8" s="38">
        <f>SUM(B9:B16)</f>
        <v>3941.9795154200001</v>
      </c>
      <c r="C8" s="38">
        <f>SUM(C9:C16)</f>
        <v>3798.0369039300003</v>
      </c>
      <c r="D8" s="38">
        <f>SUM(D9:D16)</f>
        <v>3488.1845543700001</v>
      </c>
      <c r="E8" s="68" t="s">
        <v>312</v>
      </c>
      <c r="F8" s="106"/>
      <c r="G8" s="107"/>
      <c r="I8" s="102"/>
      <c r="J8" s="103"/>
      <c r="K8" s="103"/>
      <c r="L8" s="104"/>
    </row>
    <row r="9" spans="1:13" ht="19.5" customHeight="1">
      <c r="A9" s="109" t="s">
        <v>313</v>
      </c>
      <c r="B9" s="110">
        <v>207.20280665999999</v>
      </c>
      <c r="C9" s="110">
        <v>186.81833449999999</v>
      </c>
      <c r="D9" s="110">
        <v>172.64457000000002</v>
      </c>
      <c r="E9" s="104" t="s">
        <v>314</v>
      </c>
      <c r="F9" s="112"/>
      <c r="G9" s="113"/>
      <c r="J9" s="1"/>
      <c r="K9" s="1"/>
      <c r="M9" s="104"/>
    </row>
    <row r="10" spans="1:13" s="108" customFormat="1" ht="19.5" customHeight="1">
      <c r="A10" s="114" t="s">
        <v>315</v>
      </c>
      <c r="B10" s="110">
        <v>99.794744080000001</v>
      </c>
      <c r="C10" s="110">
        <v>97.011648080000001</v>
      </c>
      <c r="D10" s="110">
        <v>88.372992970000013</v>
      </c>
      <c r="E10" s="104" t="s">
        <v>316</v>
      </c>
      <c r="F10" s="112"/>
      <c r="G10" s="113"/>
      <c r="I10" s="102"/>
      <c r="J10" s="103"/>
      <c r="K10" s="103"/>
      <c r="L10" s="104"/>
      <c r="M10" s="104"/>
    </row>
    <row r="11" spans="1:13" s="108" customFormat="1" ht="19.5" customHeight="1">
      <c r="A11" s="122" t="s">
        <v>917</v>
      </c>
      <c r="B11" s="110">
        <v>309.75393066999999</v>
      </c>
      <c r="C11" s="110">
        <v>265.76727357000004</v>
      </c>
      <c r="D11" s="110">
        <v>185.43512010999999</v>
      </c>
      <c r="E11" s="333" t="s">
        <v>1061</v>
      </c>
      <c r="F11" s="112"/>
      <c r="G11" s="113"/>
      <c r="I11" s="102"/>
      <c r="J11" s="103"/>
      <c r="K11" s="103"/>
      <c r="L11" s="104"/>
      <c r="M11" s="104"/>
    </row>
    <row r="12" spans="1:13" ht="19.5" customHeight="1">
      <c r="A12" s="114" t="s">
        <v>317</v>
      </c>
      <c r="B12" s="111">
        <v>448.83211109000001</v>
      </c>
      <c r="C12" s="111">
        <v>437.79066204000003</v>
      </c>
      <c r="D12" s="111">
        <v>423.41802746000002</v>
      </c>
      <c r="E12" s="104" t="s">
        <v>318</v>
      </c>
      <c r="F12" s="112"/>
      <c r="G12" s="113"/>
      <c r="I12" s="102"/>
      <c r="J12" s="103"/>
      <c r="K12" s="103"/>
      <c r="L12" s="104"/>
    </row>
    <row r="13" spans="1:13" ht="19.5" customHeight="1">
      <c r="A13" s="114" t="s">
        <v>919</v>
      </c>
      <c r="B13" s="110">
        <v>90.610173189999998</v>
      </c>
      <c r="C13" s="110">
        <v>85.587824359999999</v>
      </c>
      <c r="D13" s="110">
        <v>77.114228409999996</v>
      </c>
      <c r="E13" s="334" t="s">
        <v>1062</v>
      </c>
      <c r="F13" s="112"/>
      <c r="G13" s="113"/>
      <c r="I13" s="102"/>
      <c r="J13" s="103"/>
      <c r="K13" s="103"/>
      <c r="L13" s="104"/>
    </row>
    <row r="14" spans="1:13" ht="19.5" customHeight="1">
      <c r="A14" s="114" t="s">
        <v>319</v>
      </c>
      <c r="B14" s="110">
        <v>1911.4613035</v>
      </c>
      <c r="C14" s="110">
        <v>1871.49592536</v>
      </c>
      <c r="D14" s="110">
        <v>1755.9224372199999</v>
      </c>
      <c r="E14" s="334" t="s">
        <v>1063</v>
      </c>
      <c r="F14" s="115"/>
      <c r="G14" s="113"/>
      <c r="J14" s="1"/>
      <c r="K14" s="1"/>
    </row>
    <row r="15" spans="1:13" ht="19.5" customHeight="1">
      <c r="A15" s="114" t="s">
        <v>320</v>
      </c>
      <c r="B15" s="110">
        <v>732.42561317000002</v>
      </c>
      <c r="C15" s="110">
        <v>720.71979709999994</v>
      </c>
      <c r="D15" s="110">
        <v>664.73095967000006</v>
      </c>
      <c r="E15" s="104" t="s">
        <v>187</v>
      </c>
      <c r="F15" s="112"/>
      <c r="G15" s="113"/>
      <c r="J15" s="1"/>
      <c r="K15" s="1"/>
      <c r="L15" s="68"/>
    </row>
    <row r="16" spans="1:13" ht="19.5" customHeight="1">
      <c r="A16" s="114" t="s">
        <v>922</v>
      </c>
      <c r="B16" s="110">
        <v>141.89883306000002</v>
      </c>
      <c r="C16" s="110">
        <v>132.84543891999999</v>
      </c>
      <c r="D16" s="110">
        <v>120.54621853</v>
      </c>
      <c r="E16" s="335" t="s">
        <v>1064</v>
      </c>
      <c r="F16" s="112"/>
      <c r="G16" s="113"/>
      <c r="J16" s="1"/>
      <c r="K16" s="1"/>
      <c r="L16" s="68"/>
    </row>
    <row r="17" spans="1:12" ht="19.5" customHeight="1">
      <c r="A17" s="105" t="s">
        <v>321</v>
      </c>
      <c r="B17" s="116">
        <f>SUM(B18:B25)</f>
        <v>1757.48364038</v>
      </c>
      <c r="C17" s="116">
        <f>SUM(C18:C25)</f>
        <v>1694.6613576900002</v>
      </c>
      <c r="D17" s="116">
        <f>SUM(D18:D25)</f>
        <v>1607.06190474</v>
      </c>
      <c r="E17" s="68" t="s">
        <v>322</v>
      </c>
      <c r="F17" s="117"/>
      <c r="G17" s="118"/>
      <c r="J17" s="1"/>
      <c r="K17" s="1"/>
    </row>
    <row r="18" spans="1:12" ht="19.5" customHeight="1">
      <c r="A18" s="114" t="s">
        <v>754</v>
      </c>
      <c r="B18" s="110">
        <v>267.28889299000002</v>
      </c>
      <c r="C18" s="110">
        <v>257.88634711999998</v>
      </c>
      <c r="D18" s="110">
        <v>239.45571054999999</v>
      </c>
      <c r="E18" s="104" t="s">
        <v>1068</v>
      </c>
      <c r="F18" s="119"/>
      <c r="G18" s="120"/>
      <c r="I18" s="102"/>
      <c r="J18" s="103"/>
      <c r="K18" s="103"/>
      <c r="L18" s="104"/>
    </row>
    <row r="19" spans="1:12" ht="19.5" customHeight="1">
      <c r="A19" s="114" t="s">
        <v>925</v>
      </c>
      <c r="B19" s="110">
        <v>115.38997685000001</v>
      </c>
      <c r="C19" s="110">
        <v>110.19172107</v>
      </c>
      <c r="D19" s="110">
        <v>106.07986223</v>
      </c>
      <c r="E19" s="335" t="s">
        <v>1065</v>
      </c>
      <c r="F19" s="119"/>
      <c r="G19" s="120"/>
      <c r="I19" s="102"/>
      <c r="J19" s="103"/>
      <c r="K19" s="103"/>
      <c r="L19" s="104"/>
    </row>
    <row r="20" spans="1:12" ht="19.5" customHeight="1">
      <c r="A20" s="114" t="s">
        <v>323</v>
      </c>
      <c r="B20" s="110">
        <v>56.21927041</v>
      </c>
      <c r="C20" s="110">
        <v>54.715094200000003</v>
      </c>
      <c r="D20" s="110">
        <v>50.920007769999998</v>
      </c>
      <c r="E20" s="104" t="s">
        <v>324</v>
      </c>
      <c r="F20" s="119"/>
      <c r="G20" s="120"/>
      <c r="I20" s="102"/>
      <c r="J20" s="103"/>
      <c r="K20" s="103"/>
      <c r="L20" s="104"/>
    </row>
    <row r="21" spans="1:12" ht="19.5" customHeight="1">
      <c r="A21" s="114" t="s">
        <v>928</v>
      </c>
      <c r="B21" s="110">
        <v>89.327655499999992</v>
      </c>
      <c r="C21" s="110">
        <v>84.148322460000003</v>
      </c>
      <c r="D21" s="110">
        <v>82.91577491999999</v>
      </c>
      <c r="E21" s="333" t="s">
        <v>1066</v>
      </c>
      <c r="F21" s="119"/>
      <c r="G21" s="120"/>
      <c r="I21" s="102"/>
      <c r="J21" s="103"/>
      <c r="K21" s="103"/>
      <c r="L21" s="104"/>
    </row>
    <row r="22" spans="1:12" ht="19.5" customHeight="1">
      <c r="A22" s="121" t="s">
        <v>325</v>
      </c>
      <c r="B22" s="110">
        <v>55.491642079999998</v>
      </c>
      <c r="C22" s="110">
        <v>52.691091749999998</v>
      </c>
      <c r="D22" s="110">
        <v>50.746980649999998</v>
      </c>
      <c r="E22" s="104" t="s">
        <v>326</v>
      </c>
      <c r="F22" s="119"/>
      <c r="G22" s="120"/>
      <c r="I22" s="102"/>
      <c r="J22" s="103"/>
      <c r="K22" s="103"/>
      <c r="L22" s="104"/>
    </row>
    <row r="23" spans="1:12" ht="19.5" customHeight="1">
      <c r="A23" s="121" t="s">
        <v>327</v>
      </c>
      <c r="B23" s="110">
        <v>538.46695852999994</v>
      </c>
      <c r="C23" s="110">
        <v>514.56648579</v>
      </c>
      <c r="D23" s="110">
        <v>486.35484852999997</v>
      </c>
      <c r="E23" s="104" t="s">
        <v>1174</v>
      </c>
      <c r="F23" s="119"/>
      <c r="G23" s="120"/>
      <c r="J23" s="1"/>
      <c r="K23" s="1"/>
    </row>
    <row r="24" spans="1:12" ht="19.5" customHeight="1">
      <c r="A24" s="121" t="s">
        <v>328</v>
      </c>
      <c r="B24" s="110">
        <v>484.59278398000004</v>
      </c>
      <c r="C24" s="110">
        <v>467.58799119999998</v>
      </c>
      <c r="D24" s="110">
        <v>446.75951066000005</v>
      </c>
      <c r="E24" s="104" t="s">
        <v>329</v>
      </c>
      <c r="F24" s="119"/>
      <c r="G24" s="120"/>
      <c r="J24" s="1"/>
      <c r="K24" s="1"/>
      <c r="L24" s="68"/>
    </row>
    <row r="25" spans="1:12" ht="19.5" customHeight="1">
      <c r="A25" s="121" t="s">
        <v>932</v>
      </c>
      <c r="B25" s="110">
        <v>150.70646004</v>
      </c>
      <c r="C25" s="110">
        <v>152.87430410000002</v>
      </c>
      <c r="D25" s="110">
        <v>143.82920942999999</v>
      </c>
      <c r="E25" s="334" t="s">
        <v>1067</v>
      </c>
      <c r="F25" s="119"/>
      <c r="G25" s="120"/>
      <c r="J25" s="1"/>
      <c r="K25" s="1"/>
      <c r="L25" s="68"/>
    </row>
    <row r="26" spans="1:12" ht="19.5" customHeight="1">
      <c r="A26" s="105" t="s">
        <v>330</v>
      </c>
      <c r="B26" s="116">
        <f>SUM(B27:B35)</f>
        <v>3008.5977373700002</v>
      </c>
      <c r="C26" s="116">
        <f>SUM(C27:C35)</f>
        <v>2931.5837233900002</v>
      </c>
      <c r="D26" s="116">
        <f>SUM(D27:D35)</f>
        <v>2810.6276386600007</v>
      </c>
      <c r="E26" s="68" t="s">
        <v>331</v>
      </c>
      <c r="F26" s="106"/>
      <c r="G26" s="107"/>
      <c r="I26" s="102"/>
      <c r="J26" s="103"/>
      <c r="K26" s="103"/>
      <c r="L26" s="104"/>
    </row>
    <row r="27" spans="1:12" s="108" customFormat="1" ht="19.5" customHeight="1">
      <c r="A27" s="121" t="s">
        <v>332</v>
      </c>
      <c r="B27" s="110">
        <v>770.93410019999999</v>
      </c>
      <c r="C27" s="110">
        <v>753.08592300999999</v>
      </c>
      <c r="D27" s="110">
        <v>719.63155584000003</v>
      </c>
      <c r="E27" s="104" t="s">
        <v>333</v>
      </c>
      <c r="F27" s="112"/>
      <c r="G27" s="113"/>
      <c r="I27" s="102"/>
      <c r="J27" s="103"/>
      <c r="K27" s="103"/>
      <c r="L27" s="104"/>
    </row>
    <row r="28" spans="1:12" ht="19.5" customHeight="1">
      <c r="A28" s="121" t="s">
        <v>334</v>
      </c>
      <c r="B28" s="110">
        <v>73.953872730000001</v>
      </c>
      <c r="C28" s="110">
        <v>73.589951589999998</v>
      </c>
      <c r="D28" s="110">
        <v>72.028895070000004</v>
      </c>
      <c r="E28" s="104" t="s">
        <v>335</v>
      </c>
      <c r="F28" s="112"/>
      <c r="G28" s="113"/>
      <c r="I28" s="102"/>
      <c r="J28" s="103"/>
      <c r="K28" s="103"/>
      <c r="L28" s="104"/>
    </row>
    <row r="29" spans="1:12" s="108" customFormat="1" ht="19.5" customHeight="1">
      <c r="A29" s="121" t="s">
        <v>336</v>
      </c>
      <c r="B29" s="110">
        <v>241.05697529</v>
      </c>
      <c r="C29" s="110">
        <v>236.60849536000001</v>
      </c>
      <c r="D29" s="110">
        <v>237.69508377</v>
      </c>
      <c r="E29" s="104" t="s">
        <v>337</v>
      </c>
      <c r="F29" s="112"/>
      <c r="G29" s="113"/>
      <c r="I29" s="102"/>
      <c r="J29" s="103"/>
      <c r="K29" s="103"/>
      <c r="L29" s="104"/>
    </row>
    <row r="30" spans="1:12" s="108" customFormat="1" ht="19.5" customHeight="1">
      <c r="A30" s="114" t="s">
        <v>338</v>
      </c>
      <c r="B30" s="110">
        <v>1116.9915745600001</v>
      </c>
      <c r="C30" s="110">
        <v>1082.6607001799998</v>
      </c>
      <c r="D30" s="110">
        <v>1037.0075206199999</v>
      </c>
      <c r="E30" s="104" t="s">
        <v>339</v>
      </c>
      <c r="F30" s="112"/>
      <c r="G30" s="120"/>
      <c r="I30" s="102"/>
      <c r="J30" s="103"/>
      <c r="K30" s="103"/>
      <c r="L30" s="104"/>
    </row>
    <row r="31" spans="1:12" ht="19.5" customHeight="1">
      <c r="A31" s="122" t="s">
        <v>340</v>
      </c>
      <c r="B31" s="110">
        <v>129.93025184000001</v>
      </c>
      <c r="C31" s="110">
        <v>127.18064492000001</v>
      </c>
      <c r="D31" s="110">
        <v>116.1495687</v>
      </c>
      <c r="E31" s="104" t="s">
        <v>1113</v>
      </c>
      <c r="F31" s="112"/>
      <c r="G31" s="113"/>
      <c r="I31" s="102"/>
      <c r="J31" s="103"/>
      <c r="K31" s="103"/>
      <c r="L31" s="104"/>
    </row>
    <row r="32" spans="1:12" ht="19.5" customHeight="1">
      <c r="A32" s="121" t="s">
        <v>341</v>
      </c>
      <c r="B32" s="110">
        <v>191.81601759</v>
      </c>
      <c r="C32" s="110">
        <v>188.33964757000001</v>
      </c>
      <c r="D32" s="110">
        <v>179.33793825000001</v>
      </c>
      <c r="E32" s="104" t="s">
        <v>342</v>
      </c>
      <c r="F32" s="112"/>
      <c r="G32" s="113"/>
      <c r="I32" s="102"/>
      <c r="J32" s="103"/>
      <c r="K32" s="103"/>
      <c r="L32" s="104"/>
    </row>
    <row r="33" spans="1:12" ht="19.5" customHeight="1">
      <c r="A33" s="121" t="s">
        <v>343</v>
      </c>
      <c r="B33" s="110">
        <v>168.52772313</v>
      </c>
      <c r="C33" s="110">
        <v>163.42455791</v>
      </c>
      <c r="D33" s="110">
        <v>160.81669399</v>
      </c>
      <c r="E33" s="104" t="s">
        <v>344</v>
      </c>
      <c r="F33" s="112"/>
      <c r="G33" s="113"/>
      <c r="I33" s="102"/>
      <c r="J33" s="103"/>
      <c r="K33" s="103"/>
      <c r="L33" s="104"/>
    </row>
    <row r="34" spans="1:12" s="108" customFormat="1" ht="19.5" customHeight="1">
      <c r="A34" s="121" t="s">
        <v>345</v>
      </c>
      <c r="B34" s="110">
        <v>231.01924926999999</v>
      </c>
      <c r="C34" s="110">
        <v>222.23881007</v>
      </c>
      <c r="D34" s="110">
        <v>208.80212555999998</v>
      </c>
      <c r="E34" s="104" t="s">
        <v>346</v>
      </c>
      <c r="F34" s="112"/>
      <c r="G34" s="113"/>
      <c r="J34" s="30"/>
      <c r="K34" s="30"/>
      <c r="L34" s="68"/>
    </row>
    <row r="35" spans="1:12" ht="19.5" customHeight="1">
      <c r="A35" s="114" t="s">
        <v>347</v>
      </c>
      <c r="B35" s="110">
        <v>84.367972760000001</v>
      </c>
      <c r="C35" s="110">
        <v>84.454992779999998</v>
      </c>
      <c r="D35" s="110">
        <v>79.158256859999995</v>
      </c>
      <c r="E35" s="104" t="s">
        <v>1175</v>
      </c>
      <c r="F35" s="112"/>
      <c r="G35" s="113"/>
      <c r="I35" s="102"/>
      <c r="J35" s="103"/>
      <c r="K35" s="103"/>
      <c r="L35" s="104"/>
    </row>
    <row r="36" spans="1:12" ht="19.5" customHeight="1">
      <c r="A36" s="105" t="s">
        <v>348</v>
      </c>
      <c r="B36" s="116">
        <f>SUM(B37:B43)</f>
        <v>4693.6199186200001</v>
      </c>
      <c r="C36" s="116">
        <f>SUM(C37:C43)</f>
        <v>4550.5284961699999</v>
      </c>
      <c r="D36" s="116">
        <f>SUM(D37:D43)</f>
        <v>4348.5896857099997</v>
      </c>
      <c r="E36" s="68" t="s">
        <v>349</v>
      </c>
      <c r="F36" s="117"/>
      <c r="G36" s="118"/>
      <c r="I36" s="102"/>
      <c r="J36" s="103"/>
      <c r="K36" s="103"/>
      <c r="L36" s="104"/>
    </row>
    <row r="37" spans="1:12" ht="19.5" customHeight="1">
      <c r="A37" s="121" t="s">
        <v>350</v>
      </c>
      <c r="B37" s="110">
        <v>1151.3141449899999</v>
      </c>
      <c r="C37" s="110">
        <v>1177.4408157299999</v>
      </c>
      <c r="D37" s="110">
        <v>1082.9096453899999</v>
      </c>
      <c r="E37" s="104" t="s">
        <v>351</v>
      </c>
      <c r="F37" s="119"/>
      <c r="G37" s="120"/>
      <c r="I37" s="102"/>
      <c r="J37" s="103"/>
      <c r="K37" s="103"/>
      <c r="L37" s="104"/>
    </row>
    <row r="38" spans="1:12" ht="19.5" customHeight="1">
      <c r="A38" s="121" t="s">
        <v>352</v>
      </c>
      <c r="B38" s="110">
        <v>326.39469887000001</v>
      </c>
      <c r="C38" s="110">
        <v>319.19850867000002</v>
      </c>
      <c r="D38" s="110">
        <v>307.84140977000004</v>
      </c>
      <c r="E38" s="104" t="s">
        <v>353</v>
      </c>
      <c r="F38" s="112"/>
      <c r="G38" s="113"/>
      <c r="I38" s="102"/>
      <c r="J38" s="103"/>
      <c r="K38" s="103"/>
      <c r="L38" s="37"/>
    </row>
    <row r="39" spans="1:12" ht="19.5" customHeight="1">
      <c r="A39" s="121" t="s">
        <v>354</v>
      </c>
      <c r="B39" s="110">
        <v>811.8492</v>
      </c>
      <c r="C39" s="110">
        <v>627.0440309999999</v>
      </c>
      <c r="D39" s="110">
        <v>603.32278000000008</v>
      </c>
      <c r="E39" s="104" t="s">
        <v>355</v>
      </c>
      <c r="F39" s="112"/>
      <c r="G39" s="113"/>
      <c r="I39" s="102"/>
      <c r="J39" s="103"/>
      <c r="K39" s="103"/>
      <c r="L39" s="104"/>
    </row>
    <row r="40" spans="1:12" s="108" customFormat="1" ht="19.5" customHeight="1">
      <c r="A40" s="122" t="s">
        <v>356</v>
      </c>
      <c r="B40" s="110">
        <v>752.63090872999999</v>
      </c>
      <c r="C40" s="110">
        <v>863.47112826</v>
      </c>
      <c r="D40" s="110">
        <v>804.44489081999996</v>
      </c>
      <c r="E40" s="37" t="s">
        <v>357</v>
      </c>
      <c r="F40" s="112"/>
      <c r="G40" s="113"/>
      <c r="J40" s="30"/>
      <c r="K40" s="30"/>
    </row>
    <row r="41" spans="1:12" ht="19.5" customHeight="1">
      <c r="A41" s="121" t="s">
        <v>358</v>
      </c>
      <c r="B41" s="110">
        <v>236.51291273000001</v>
      </c>
      <c r="C41" s="110">
        <v>229.49657105999998</v>
      </c>
      <c r="D41" s="110">
        <v>228.72585371</v>
      </c>
      <c r="E41" s="104" t="s">
        <v>359</v>
      </c>
      <c r="F41" s="119"/>
      <c r="G41" s="120"/>
      <c r="I41" s="102"/>
      <c r="J41" s="103"/>
      <c r="K41" s="103"/>
      <c r="L41" s="104"/>
    </row>
    <row r="42" spans="1:12" ht="19.5" customHeight="1">
      <c r="A42" s="121" t="s">
        <v>943</v>
      </c>
      <c r="B42" s="110">
        <v>199.48879091000001</v>
      </c>
      <c r="C42" s="110">
        <v>150.62430968000001</v>
      </c>
      <c r="D42" s="110">
        <v>146.23857910999999</v>
      </c>
      <c r="E42" s="334" t="s">
        <v>1069</v>
      </c>
      <c r="F42" s="119"/>
      <c r="G42" s="120"/>
      <c r="I42" s="102"/>
      <c r="J42" s="103"/>
      <c r="K42" s="103"/>
      <c r="L42" s="104"/>
    </row>
    <row r="43" spans="1:12" ht="19.5" customHeight="1">
      <c r="A43" s="121" t="s">
        <v>360</v>
      </c>
      <c r="B43" s="110">
        <v>1215.4292623900001</v>
      </c>
      <c r="C43" s="110">
        <v>1183.25313177</v>
      </c>
      <c r="D43" s="110">
        <v>1175.10652691</v>
      </c>
      <c r="E43" s="104" t="s">
        <v>361</v>
      </c>
      <c r="F43" s="112"/>
      <c r="G43" s="113"/>
      <c r="I43" s="102"/>
      <c r="J43" s="103"/>
      <c r="K43" s="103"/>
      <c r="L43" s="104"/>
    </row>
    <row r="44" spans="1:12" ht="19.5" customHeight="1">
      <c r="A44" s="105" t="s">
        <v>362</v>
      </c>
      <c r="B44" s="116">
        <f>SUM(B45:B49)</f>
        <v>1879.7242890499999</v>
      </c>
      <c r="C44" s="116">
        <f>SUM(C45:C49)</f>
        <v>1876.0615034900002</v>
      </c>
      <c r="D44" s="116">
        <f>SUM(D45:D49)</f>
        <v>1807.4678450800002</v>
      </c>
      <c r="E44" s="68" t="s">
        <v>363</v>
      </c>
      <c r="F44" s="106"/>
      <c r="G44" s="118"/>
      <c r="I44" s="102"/>
      <c r="J44" s="103"/>
      <c r="K44" s="103"/>
      <c r="L44" s="104"/>
    </row>
    <row r="45" spans="1:12" ht="19.5" customHeight="1">
      <c r="A45" s="121" t="s">
        <v>364</v>
      </c>
      <c r="B45" s="110">
        <v>166.25484505999998</v>
      </c>
      <c r="C45" s="110">
        <v>157.55349637999998</v>
      </c>
      <c r="D45" s="110">
        <v>156.99550474</v>
      </c>
      <c r="E45" s="104" t="s">
        <v>365</v>
      </c>
      <c r="F45" s="112"/>
      <c r="G45" s="113"/>
      <c r="J45" s="1"/>
      <c r="K45" s="1"/>
    </row>
    <row r="46" spans="1:12" ht="19.5" customHeight="1">
      <c r="A46" s="121" t="s">
        <v>366</v>
      </c>
      <c r="B46" s="110">
        <v>425.45602230000003</v>
      </c>
      <c r="C46" s="110">
        <v>398.63473856000002</v>
      </c>
      <c r="D46" s="110">
        <v>388.40513503</v>
      </c>
      <c r="E46" s="104" t="s">
        <v>367</v>
      </c>
      <c r="F46" s="112"/>
      <c r="G46" s="113"/>
      <c r="I46" s="102"/>
      <c r="J46" s="103"/>
      <c r="K46" s="103"/>
      <c r="L46" s="104"/>
    </row>
    <row r="47" spans="1:12" ht="19.5" customHeight="1">
      <c r="A47" s="122" t="s">
        <v>947</v>
      </c>
      <c r="B47" s="110">
        <v>330.91949032999997</v>
      </c>
      <c r="C47" s="110">
        <v>320.76135414000004</v>
      </c>
      <c r="D47" s="110">
        <v>331.68363954</v>
      </c>
      <c r="E47" s="333" t="s">
        <v>1070</v>
      </c>
      <c r="F47" s="112"/>
      <c r="G47" s="113"/>
      <c r="I47" s="102"/>
      <c r="J47" s="103"/>
      <c r="K47" s="103"/>
      <c r="L47" s="104"/>
    </row>
    <row r="48" spans="1:12" ht="19.5" customHeight="1">
      <c r="A48" s="121" t="s">
        <v>368</v>
      </c>
      <c r="B48" s="110">
        <v>195.90243986000002</v>
      </c>
      <c r="C48" s="110">
        <v>189.19253716</v>
      </c>
      <c r="D48" s="110">
        <v>181.69898297</v>
      </c>
      <c r="E48" s="104" t="s">
        <v>369</v>
      </c>
      <c r="F48" s="112"/>
      <c r="G48" s="113"/>
      <c r="J48" s="1"/>
      <c r="K48" s="1"/>
      <c r="L48" s="68"/>
    </row>
    <row r="49" spans="1:12" ht="19.5" customHeight="1">
      <c r="A49" s="121" t="s">
        <v>370</v>
      </c>
      <c r="B49" s="110">
        <v>761.19149149999998</v>
      </c>
      <c r="C49" s="110">
        <v>809.91937725000003</v>
      </c>
      <c r="D49" s="110">
        <v>748.68458279999993</v>
      </c>
      <c r="E49" s="104" t="s">
        <v>371</v>
      </c>
      <c r="F49" s="119"/>
      <c r="G49" s="120"/>
      <c r="I49" s="102"/>
      <c r="J49" s="103"/>
      <c r="K49" s="103"/>
      <c r="L49" s="104"/>
    </row>
    <row r="50" spans="1:12">
      <c r="B50" s="102"/>
      <c r="F50" s="123"/>
      <c r="G50" s="113"/>
    </row>
    <row r="51" spans="1:12">
      <c r="B51" s="102"/>
    </row>
    <row r="52" spans="1:12">
      <c r="B52" s="102"/>
    </row>
    <row r="53" spans="1:12">
      <c r="B53" s="102"/>
    </row>
    <row r="54" spans="1:12">
      <c r="B54" s="102"/>
    </row>
    <row r="55" spans="1:12">
      <c r="B55" s="102"/>
    </row>
    <row r="56" spans="1:12">
      <c r="B56" s="102"/>
    </row>
    <row r="57" spans="1:12">
      <c r="B57" s="102"/>
    </row>
    <row r="58" spans="1:12">
      <c r="B58" s="102"/>
    </row>
    <row r="59" spans="1:12">
      <c r="B59" s="102"/>
    </row>
    <row r="60" spans="1:12" s="76" customFormat="1" ht="24.75" customHeight="1">
      <c r="A60" s="52" t="s">
        <v>51</v>
      </c>
      <c r="B60" s="124"/>
      <c r="E60" s="65" t="s">
        <v>52</v>
      </c>
    </row>
    <row r="61" spans="1:12" ht="19" customHeight="1">
      <c r="A61" s="36"/>
      <c r="B61" s="35"/>
      <c r="C61" s="1"/>
      <c r="D61" s="92"/>
      <c r="E61" s="56"/>
      <c r="H61" s="36"/>
      <c r="I61" s="36"/>
    </row>
    <row r="62" spans="1:12" s="93" customFormat="1" ht="20.25" customHeight="1">
      <c r="A62" s="26" t="s">
        <v>307</v>
      </c>
      <c r="B62" s="35"/>
      <c r="C62" s="1"/>
      <c r="D62" s="1"/>
      <c r="E62" s="27" t="s">
        <v>372</v>
      </c>
      <c r="H62" s="94"/>
      <c r="I62" s="94"/>
    </row>
    <row r="63" spans="1:12" ht="20.25" customHeight="1">
      <c r="A63" s="1" t="s">
        <v>373</v>
      </c>
      <c r="B63" s="35"/>
      <c r="C63" s="1"/>
      <c r="D63" s="1"/>
      <c r="E63" s="54" t="s">
        <v>374</v>
      </c>
      <c r="H63" s="36"/>
      <c r="I63" s="36"/>
    </row>
    <row r="64" spans="1:12" ht="19" customHeight="1">
      <c r="A64" s="1"/>
      <c r="B64" s="35"/>
      <c r="C64" s="1"/>
      <c r="D64" s="56"/>
      <c r="E64" s="56"/>
      <c r="H64" s="36"/>
      <c r="I64" s="36"/>
    </row>
    <row r="65" spans="1:12" ht="26.25" customHeight="1">
      <c r="A65" s="34" t="s">
        <v>220</v>
      </c>
      <c r="B65" s="13" t="s">
        <v>1147</v>
      </c>
      <c r="C65" s="13" t="s">
        <v>1150</v>
      </c>
      <c r="D65" s="13" t="s">
        <v>1097</v>
      </c>
      <c r="E65" s="31" t="s">
        <v>221</v>
      </c>
      <c r="H65" s="36"/>
      <c r="I65" s="97"/>
      <c r="J65" s="98"/>
      <c r="K65" s="99"/>
      <c r="L65" s="68"/>
    </row>
    <row r="66" spans="1:12" ht="10" customHeight="1">
      <c r="D66" s="90"/>
    </row>
    <row r="67" spans="1:12" ht="18.75" customHeight="1">
      <c r="A67" s="125" t="s">
        <v>375</v>
      </c>
      <c r="B67" s="116">
        <f>SUM(B68:B76)</f>
        <v>9785.6851053999999</v>
      </c>
      <c r="C67" s="116">
        <f>SUM(C68:C76)</f>
        <v>9391.7597100399998</v>
      </c>
      <c r="D67" s="116">
        <f>SUM(D68:D76)</f>
        <v>8688.4097938099985</v>
      </c>
      <c r="E67" s="68" t="s">
        <v>376</v>
      </c>
      <c r="F67" s="126"/>
      <c r="G67" s="118"/>
      <c r="J67" s="1"/>
      <c r="K67" s="1"/>
    </row>
    <row r="68" spans="1:12" ht="18.75" customHeight="1">
      <c r="A68" s="121" t="s">
        <v>377</v>
      </c>
      <c r="B68" s="111">
        <v>185.96053018999999</v>
      </c>
      <c r="C68" s="111">
        <v>169.96125487</v>
      </c>
      <c r="D68" s="111">
        <v>158.47468551</v>
      </c>
      <c r="E68" s="104" t="s">
        <v>378</v>
      </c>
      <c r="F68" s="119"/>
      <c r="G68" s="120"/>
      <c r="I68" s="102"/>
      <c r="J68" s="103"/>
      <c r="K68" s="103"/>
      <c r="L68" s="104"/>
    </row>
    <row r="69" spans="1:12" ht="18.75" customHeight="1">
      <c r="A69" s="121" t="s">
        <v>957</v>
      </c>
      <c r="B69" s="111">
        <v>792.95490774000007</v>
      </c>
      <c r="C69" s="111">
        <v>748.01360903</v>
      </c>
      <c r="D69" s="111">
        <v>683.86747053000011</v>
      </c>
      <c r="E69" s="334" t="s">
        <v>1071</v>
      </c>
      <c r="F69" s="119"/>
      <c r="G69" s="120"/>
      <c r="I69" s="102"/>
      <c r="J69" s="103"/>
      <c r="K69" s="103"/>
      <c r="L69" s="104"/>
    </row>
    <row r="70" spans="1:12" ht="18.75" customHeight="1">
      <c r="A70" s="121" t="s">
        <v>379</v>
      </c>
      <c r="B70" s="110">
        <v>4897.286419</v>
      </c>
      <c r="C70" s="110">
        <v>4838.980724</v>
      </c>
      <c r="D70" s="110">
        <v>4560.2719150000003</v>
      </c>
      <c r="E70" s="104" t="s">
        <v>380</v>
      </c>
      <c r="F70" s="119"/>
      <c r="G70" s="120"/>
      <c r="I70" s="102"/>
      <c r="J70" s="103"/>
      <c r="K70" s="103"/>
      <c r="L70" s="104"/>
    </row>
    <row r="71" spans="1:12" ht="18.75" customHeight="1">
      <c r="A71" s="127" t="s">
        <v>381</v>
      </c>
      <c r="B71" s="111">
        <v>1237.7327209800001</v>
      </c>
      <c r="C71" s="111">
        <v>992.69964618999995</v>
      </c>
      <c r="D71" s="111">
        <v>902.32621889999996</v>
      </c>
      <c r="E71" s="104" t="s">
        <v>382</v>
      </c>
      <c r="F71" s="112"/>
      <c r="G71" s="113"/>
      <c r="I71" s="102"/>
      <c r="J71" s="103"/>
      <c r="K71" s="103"/>
      <c r="L71" s="104"/>
    </row>
    <row r="72" spans="1:12" ht="18.75" customHeight="1">
      <c r="A72" s="127" t="s">
        <v>383</v>
      </c>
      <c r="B72" s="111">
        <v>511.28472199999999</v>
      </c>
      <c r="C72" s="111">
        <v>496.098906</v>
      </c>
      <c r="D72" s="111">
        <v>377.427548</v>
      </c>
      <c r="E72" s="104" t="s">
        <v>384</v>
      </c>
      <c r="F72" s="119"/>
      <c r="G72" s="120"/>
      <c r="I72" s="102"/>
      <c r="J72" s="103"/>
      <c r="K72" s="103"/>
      <c r="L72" s="104"/>
    </row>
    <row r="73" spans="1:12" ht="18.75" customHeight="1">
      <c r="A73" s="121" t="s">
        <v>385</v>
      </c>
      <c r="B73" s="110">
        <v>380.60578337000004</v>
      </c>
      <c r="C73" s="110">
        <v>392.17438685000002</v>
      </c>
      <c r="D73" s="110">
        <v>383.61072429000001</v>
      </c>
      <c r="E73" s="104" t="s">
        <v>386</v>
      </c>
      <c r="F73" s="119"/>
      <c r="G73" s="120"/>
      <c r="I73" s="102"/>
      <c r="J73" s="103"/>
      <c r="K73" s="103"/>
      <c r="L73" s="104"/>
    </row>
    <row r="74" spans="1:12" ht="18.75" customHeight="1">
      <c r="A74" s="121" t="s">
        <v>387</v>
      </c>
      <c r="B74" s="111">
        <v>977.54032400000006</v>
      </c>
      <c r="C74" s="111">
        <v>918.23021600000004</v>
      </c>
      <c r="D74" s="111">
        <v>837.64030200000002</v>
      </c>
      <c r="E74" s="104" t="s">
        <v>388</v>
      </c>
      <c r="F74" s="119"/>
      <c r="G74" s="120"/>
      <c r="J74" s="1"/>
      <c r="K74" s="1"/>
    </row>
    <row r="75" spans="1:12" ht="18.75" customHeight="1">
      <c r="A75" s="121" t="s">
        <v>389</v>
      </c>
      <c r="B75" s="111">
        <v>642.92799977999994</v>
      </c>
      <c r="C75" s="111">
        <v>681.06488648999994</v>
      </c>
      <c r="D75" s="111">
        <v>628.43841622000002</v>
      </c>
      <c r="E75" s="104" t="s">
        <v>390</v>
      </c>
      <c r="F75" s="119"/>
      <c r="G75" s="120"/>
      <c r="J75" s="1"/>
      <c r="K75" s="1"/>
      <c r="L75" s="108"/>
    </row>
    <row r="76" spans="1:12" ht="18.75" customHeight="1">
      <c r="A76" s="121" t="s">
        <v>960</v>
      </c>
      <c r="B76" s="110">
        <v>159.39169834</v>
      </c>
      <c r="C76" s="110">
        <v>154.53608061</v>
      </c>
      <c r="D76" s="110">
        <v>156.35251336000002</v>
      </c>
      <c r="E76" s="334" t="s">
        <v>1072</v>
      </c>
      <c r="F76" s="119"/>
      <c r="G76" s="120"/>
      <c r="J76" s="1"/>
      <c r="K76" s="1"/>
      <c r="L76" s="108"/>
    </row>
    <row r="77" spans="1:12" s="76" customFormat="1" ht="18.75" customHeight="1">
      <c r="A77" s="105" t="s">
        <v>391</v>
      </c>
      <c r="B77" s="116">
        <f>SUM(B78:B85)</f>
        <v>3740.2332879130004</v>
      </c>
      <c r="C77" s="116">
        <f>SUM(C78:C85)</f>
        <v>3442.673741741</v>
      </c>
      <c r="D77" s="116">
        <f>SUM(D78:D85)</f>
        <v>3344.7498258599999</v>
      </c>
      <c r="E77" s="108" t="s">
        <v>392</v>
      </c>
      <c r="F77" s="117"/>
      <c r="G77" s="118"/>
      <c r="I77" s="102"/>
      <c r="J77" s="103"/>
      <c r="K77" s="103"/>
      <c r="L77" s="128"/>
    </row>
    <row r="78" spans="1:12" ht="18.75" customHeight="1">
      <c r="A78" s="114" t="s">
        <v>393</v>
      </c>
      <c r="B78" s="111">
        <v>289.19685239999995</v>
      </c>
      <c r="C78" s="111">
        <v>272.41001800999999</v>
      </c>
      <c r="D78" s="111">
        <v>239.18874137999998</v>
      </c>
      <c r="E78" s="104" t="s">
        <v>394</v>
      </c>
      <c r="F78" s="119"/>
      <c r="G78" s="120"/>
      <c r="I78" s="102"/>
      <c r="J78" s="103"/>
      <c r="K78" s="103"/>
      <c r="L78" s="128"/>
    </row>
    <row r="79" spans="1:12" s="93" customFormat="1" ht="18.75" customHeight="1">
      <c r="A79" s="114" t="s">
        <v>395</v>
      </c>
      <c r="B79" s="110">
        <v>183.51953035</v>
      </c>
      <c r="C79" s="110">
        <v>181.69375789</v>
      </c>
      <c r="D79" s="110">
        <v>165.20129545999998</v>
      </c>
      <c r="E79" s="128" t="s">
        <v>396</v>
      </c>
      <c r="F79" s="119"/>
      <c r="G79" s="120"/>
      <c r="I79" s="102"/>
      <c r="J79" s="103"/>
      <c r="K79" s="103"/>
      <c r="L79" s="104"/>
    </row>
    <row r="80" spans="1:12" ht="18.75" customHeight="1">
      <c r="A80" s="114" t="s">
        <v>397</v>
      </c>
      <c r="B80" s="111">
        <v>238.563313733</v>
      </c>
      <c r="C80" s="111">
        <v>230.96631750100002</v>
      </c>
      <c r="D80" s="111">
        <v>210.31545431000001</v>
      </c>
      <c r="E80" s="128" t="s">
        <v>398</v>
      </c>
      <c r="F80" s="119"/>
      <c r="G80" s="120"/>
      <c r="I80" s="102"/>
      <c r="J80" s="103"/>
      <c r="K80" s="103"/>
      <c r="L80" s="128"/>
    </row>
    <row r="81" spans="1:12" ht="18.75" customHeight="1">
      <c r="A81" s="114" t="s">
        <v>399</v>
      </c>
      <c r="B81" s="110">
        <v>167.39209141000001</v>
      </c>
      <c r="C81" s="110">
        <v>159.54378334</v>
      </c>
      <c r="D81" s="110">
        <v>132.7600573</v>
      </c>
      <c r="E81" s="104" t="s">
        <v>400</v>
      </c>
      <c r="F81" s="119"/>
      <c r="G81" s="120"/>
      <c r="J81" s="1"/>
      <c r="K81" s="1"/>
    </row>
    <row r="82" spans="1:12" ht="18.75" customHeight="1">
      <c r="A82" s="127" t="s">
        <v>401</v>
      </c>
      <c r="B82" s="111">
        <v>1929.1263531200002</v>
      </c>
      <c r="C82" s="111">
        <v>1731.9898508799999</v>
      </c>
      <c r="D82" s="111">
        <v>1785.8845331499999</v>
      </c>
      <c r="E82" s="128" t="s">
        <v>402</v>
      </c>
      <c r="F82" s="119"/>
      <c r="G82" s="120"/>
      <c r="I82" s="102"/>
      <c r="J82" s="103"/>
      <c r="K82" s="103"/>
      <c r="L82" s="104"/>
    </row>
    <row r="83" spans="1:12" ht="18.75" customHeight="1">
      <c r="A83" s="114" t="s">
        <v>855</v>
      </c>
      <c r="B83" s="110">
        <v>257.21735482999998</v>
      </c>
      <c r="C83" s="110">
        <v>228.69477209999999</v>
      </c>
      <c r="D83" s="110">
        <v>203.39796633</v>
      </c>
      <c r="E83" s="335" t="s">
        <v>1073</v>
      </c>
      <c r="F83" s="119"/>
      <c r="G83" s="120"/>
      <c r="I83" s="102"/>
      <c r="J83" s="103"/>
      <c r="K83" s="103"/>
      <c r="L83" s="104"/>
    </row>
    <row r="84" spans="1:12" ht="18.75" customHeight="1">
      <c r="A84" s="114" t="s">
        <v>403</v>
      </c>
      <c r="B84" s="111">
        <v>574.92505824</v>
      </c>
      <c r="C84" s="111">
        <v>531.99877102999994</v>
      </c>
      <c r="D84" s="111">
        <v>510.67241388000002</v>
      </c>
      <c r="E84" s="104" t="s">
        <v>404</v>
      </c>
      <c r="F84" s="112"/>
      <c r="G84" s="113"/>
      <c r="J84" s="1"/>
      <c r="K84" s="1"/>
      <c r="L84" s="108"/>
    </row>
    <row r="85" spans="1:12" ht="18.75" customHeight="1">
      <c r="A85" s="114" t="s">
        <v>969</v>
      </c>
      <c r="B85" s="110">
        <v>100.29273383</v>
      </c>
      <c r="C85" s="110">
        <v>105.37647099</v>
      </c>
      <c r="D85" s="110">
        <v>97.329364050000009</v>
      </c>
      <c r="E85" s="336" t="s">
        <v>1074</v>
      </c>
      <c r="F85" s="112"/>
      <c r="G85" s="113"/>
      <c r="J85" s="1"/>
      <c r="K85" s="1"/>
      <c r="L85" s="108"/>
    </row>
    <row r="86" spans="1:12" ht="18.75" customHeight="1">
      <c r="A86" s="105" t="s">
        <v>405</v>
      </c>
      <c r="B86" s="116">
        <f>SUM(B87:B91)</f>
        <v>857.58394796999994</v>
      </c>
      <c r="C86" s="116">
        <f>SUM(C87:C91)</f>
        <v>839.65475615000003</v>
      </c>
      <c r="D86" s="116">
        <f>SUM(D87:D91)</f>
        <v>827.29436727999996</v>
      </c>
      <c r="E86" s="108" t="s">
        <v>406</v>
      </c>
      <c r="F86" s="106"/>
      <c r="G86" s="118"/>
      <c r="J86" s="1"/>
      <c r="K86" s="1"/>
    </row>
    <row r="87" spans="1:12" ht="18.75" customHeight="1">
      <c r="A87" s="121" t="s">
        <v>407</v>
      </c>
      <c r="B87" s="110">
        <v>228.57975127</v>
      </c>
      <c r="C87" s="110">
        <v>217.76934570999998</v>
      </c>
      <c r="D87" s="110">
        <v>211.08082381999998</v>
      </c>
      <c r="E87" s="104" t="s">
        <v>408</v>
      </c>
      <c r="F87" s="112"/>
      <c r="G87" s="113"/>
      <c r="I87" s="102"/>
      <c r="J87" s="103"/>
      <c r="K87" s="103"/>
      <c r="L87" s="104"/>
    </row>
    <row r="88" spans="1:12" ht="18.75" customHeight="1">
      <c r="A88" s="121" t="s">
        <v>885</v>
      </c>
      <c r="B88" s="111">
        <v>141.47484872999999</v>
      </c>
      <c r="C88" s="111">
        <v>137.40714561000001</v>
      </c>
      <c r="D88" s="111">
        <v>132.23926313999999</v>
      </c>
      <c r="E88" s="336" t="s">
        <v>1075</v>
      </c>
      <c r="F88" s="112"/>
      <c r="G88" s="113"/>
      <c r="I88" s="102"/>
      <c r="J88" s="103"/>
      <c r="K88" s="103"/>
      <c r="L88" s="104"/>
    </row>
    <row r="89" spans="1:12" ht="18.75" customHeight="1">
      <c r="A89" s="121" t="s">
        <v>409</v>
      </c>
      <c r="B89" s="110">
        <v>170.29467045999999</v>
      </c>
      <c r="C89" s="110">
        <v>164.86249048000002</v>
      </c>
      <c r="D89" s="110">
        <v>159.83775405</v>
      </c>
      <c r="E89" s="104" t="s">
        <v>410</v>
      </c>
      <c r="F89" s="119"/>
      <c r="G89" s="120"/>
      <c r="I89" s="102"/>
      <c r="J89" s="103"/>
      <c r="K89" s="103"/>
      <c r="L89" s="104"/>
    </row>
    <row r="90" spans="1:12" ht="18.75" customHeight="1">
      <c r="A90" s="121" t="s">
        <v>975</v>
      </c>
      <c r="B90" s="111">
        <v>170.92670645000001</v>
      </c>
      <c r="C90" s="111">
        <v>166.25263542000002</v>
      </c>
      <c r="D90" s="111">
        <v>174.46782327</v>
      </c>
      <c r="E90" s="336" t="s">
        <v>1076</v>
      </c>
      <c r="F90" s="119"/>
      <c r="G90" s="120"/>
      <c r="I90" s="102"/>
      <c r="J90" s="103"/>
      <c r="K90" s="103"/>
      <c r="L90" s="104"/>
    </row>
    <row r="91" spans="1:12" ht="18.75" customHeight="1">
      <c r="A91" s="114" t="s">
        <v>411</v>
      </c>
      <c r="B91" s="110">
        <v>146.30797106</v>
      </c>
      <c r="C91" s="110">
        <v>153.36313892999999</v>
      </c>
      <c r="D91" s="110">
        <v>149.66870300000002</v>
      </c>
      <c r="E91" s="104" t="s">
        <v>412</v>
      </c>
      <c r="F91" s="119"/>
      <c r="G91" s="120"/>
      <c r="I91" s="102"/>
      <c r="J91" s="103"/>
      <c r="K91" s="103"/>
      <c r="L91" s="104"/>
    </row>
    <row r="92" spans="1:12" ht="18.75" customHeight="1">
      <c r="A92" s="125" t="s">
        <v>413</v>
      </c>
      <c r="B92" s="116">
        <f>SUM(B93:B98)</f>
        <v>2878.9893160200004</v>
      </c>
      <c r="C92" s="116">
        <f>SUM(C93:C98)</f>
        <v>2606.0907953270003</v>
      </c>
      <c r="D92" s="116">
        <f>SUM(D93:D98)</f>
        <v>2572.60805871</v>
      </c>
      <c r="E92" s="68" t="s">
        <v>414</v>
      </c>
      <c r="F92" s="117"/>
      <c r="G92" s="118"/>
      <c r="I92" s="102"/>
      <c r="J92" s="103"/>
      <c r="K92" s="103"/>
      <c r="L92" s="104"/>
    </row>
    <row r="93" spans="1:12" s="108" customFormat="1" ht="18.75" customHeight="1">
      <c r="A93" s="127" t="s">
        <v>415</v>
      </c>
      <c r="B93" s="110">
        <v>691.44862279000006</v>
      </c>
      <c r="C93" s="110">
        <v>627.78229663000002</v>
      </c>
      <c r="D93" s="110">
        <v>598.94938661000003</v>
      </c>
      <c r="E93" s="104" t="s">
        <v>416</v>
      </c>
      <c r="F93" s="119"/>
      <c r="G93" s="120"/>
      <c r="I93" s="102"/>
      <c r="J93" s="103"/>
      <c r="K93" s="103"/>
      <c r="L93" s="104"/>
    </row>
    <row r="94" spans="1:12" ht="18.75" customHeight="1">
      <c r="A94" s="121" t="s">
        <v>417</v>
      </c>
      <c r="B94" s="111">
        <v>483.99481163000002</v>
      </c>
      <c r="C94" s="111">
        <v>439.45870251700001</v>
      </c>
      <c r="D94" s="111">
        <v>432.80624779999999</v>
      </c>
      <c r="E94" s="104" t="s">
        <v>418</v>
      </c>
      <c r="F94" s="119"/>
      <c r="G94" s="120"/>
      <c r="I94" s="102"/>
      <c r="J94" s="103"/>
      <c r="K94" s="103"/>
      <c r="L94" s="104"/>
    </row>
    <row r="95" spans="1:12" s="108" customFormat="1" ht="18.75" customHeight="1">
      <c r="A95" s="121" t="s">
        <v>419</v>
      </c>
      <c r="B95" s="110">
        <v>502.99573599999997</v>
      </c>
      <c r="C95" s="110">
        <v>475.47979900000001</v>
      </c>
      <c r="D95" s="110">
        <v>467.06003900000002</v>
      </c>
      <c r="E95" s="104" t="s">
        <v>420</v>
      </c>
      <c r="F95" s="119"/>
      <c r="G95" s="120"/>
      <c r="I95" s="102"/>
      <c r="J95" s="103"/>
      <c r="K95" s="103"/>
      <c r="L95" s="104"/>
    </row>
    <row r="96" spans="1:12" ht="18.75" customHeight="1">
      <c r="A96" s="121" t="s">
        <v>1114</v>
      </c>
      <c r="B96" s="110">
        <v>892.85844579000002</v>
      </c>
      <c r="C96" s="110">
        <v>869.37669973000004</v>
      </c>
      <c r="D96" s="110">
        <v>910.2059965200001</v>
      </c>
      <c r="E96" s="104" t="s">
        <v>421</v>
      </c>
      <c r="F96" s="119"/>
      <c r="G96" s="120"/>
      <c r="I96" s="102"/>
      <c r="J96" s="103"/>
      <c r="K96" s="103"/>
      <c r="L96" s="104"/>
    </row>
    <row r="97" spans="1:13" ht="18.75" customHeight="1">
      <c r="A97" s="121" t="s">
        <v>422</v>
      </c>
      <c r="B97" s="111">
        <v>50.872244449999997</v>
      </c>
      <c r="C97" s="111">
        <v>48.052949070000004</v>
      </c>
      <c r="D97" s="111">
        <v>46.5404628</v>
      </c>
      <c r="E97" s="104" t="s">
        <v>423</v>
      </c>
      <c r="F97" s="119"/>
      <c r="G97" s="120"/>
      <c r="J97" s="90"/>
      <c r="K97" s="90"/>
      <c r="L97" s="108"/>
    </row>
    <row r="98" spans="1:13" s="108" customFormat="1" ht="18.75" customHeight="1">
      <c r="A98" s="127" t="s">
        <v>424</v>
      </c>
      <c r="B98" s="110">
        <v>256.81945536000001</v>
      </c>
      <c r="C98" s="110">
        <v>145.94034838000002</v>
      </c>
      <c r="D98" s="110">
        <v>117.04592598000001</v>
      </c>
      <c r="E98" s="104" t="s">
        <v>425</v>
      </c>
      <c r="F98" s="119"/>
      <c r="G98" s="120"/>
      <c r="I98" s="102"/>
      <c r="J98" s="103"/>
      <c r="K98" s="103"/>
      <c r="L98" s="104"/>
    </row>
    <row r="99" spans="1:13" ht="18.75" customHeight="1">
      <c r="A99" s="125" t="s">
        <v>426</v>
      </c>
      <c r="B99" s="116">
        <f>SUM(B100:B103)</f>
        <v>258.39722151000001</v>
      </c>
      <c r="C99" s="116">
        <f>SUM(C100:C103)</f>
        <v>245.88158819</v>
      </c>
      <c r="D99" s="116">
        <f>SUM(D100:D103)</f>
        <v>234.44247959</v>
      </c>
      <c r="E99" s="108" t="s">
        <v>427</v>
      </c>
      <c r="F99" s="117"/>
      <c r="G99" s="118"/>
      <c r="I99" s="102"/>
      <c r="J99" s="103"/>
      <c r="K99" s="103"/>
      <c r="L99" s="104"/>
      <c r="M99" s="104"/>
    </row>
    <row r="100" spans="1:13" ht="18.75" customHeight="1">
      <c r="A100" s="114" t="s">
        <v>428</v>
      </c>
      <c r="B100" s="111">
        <v>13.6153452</v>
      </c>
      <c r="C100" s="111">
        <v>12.805615470000001</v>
      </c>
      <c r="D100" s="111">
        <v>12.35197359</v>
      </c>
      <c r="E100" s="104" t="s">
        <v>429</v>
      </c>
      <c r="F100" s="119"/>
      <c r="G100" s="120"/>
      <c r="J100" s="90"/>
      <c r="K100" s="90"/>
    </row>
    <row r="101" spans="1:13" s="108" customFormat="1" ht="18.75" customHeight="1">
      <c r="A101" s="114" t="s">
        <v>430</v>
      </c>
      <c r="B101" s="110">
        <v>115.49983906</v>
      </c>
      <c r="C101" s="110">
        <v>108.81610859</v>
      </c>
      <c r="D101" s="110">
        <v>104.72811758</v>
      </c>
      <c r="E101" s="104" t="s">
        <v>431</v>
      </c>
      <c r="F101" s="119"/>
      <c r="G101" s="120"/>
      <c r="I101" s="102"/>
      <c r="J101" s="103"/>
      <c r="K101" s="103"/>
      <c r="L101" s="104"/>
    </row>
    <row r="102" spans="1:13" s="108" customFormat="1" ht="18.75" customHeight="1">
      <c r="A102" s="114" t="s">
        <v>986</v>
      </c>
      <c r="B102" s="110">
        <v>44.717452019999996</v>
      </c>
      <c r="C102" s="110">
        <v>43.540400240000004</v>
      </c>
      <c r="D102" s="110">
        <v>39.711223100000005</v>
      </c>
      <c r="E102" s="335" t="s">
        <v>1077</v>
      </c>
      <c r="F102" s="119"/>
      <c r="G102" s="120"/>
      <c r="I102" s="102"/>
      <c r="J102" s="103"/>
      <c r="K102" s="103"/>
      <c r="L102" s="104"/>
    </row>
    <row r="103" spans="1:13" ht="18.75" customHeight="1">
      <c r="A103" s="127" t="s">
        <v>432</v>
      </c>
      <c r="B103" s="111">
        <v>84.564585229999992</v>
      </c>
      <c r="C103" s="111">
        <v>80.71946389</v>
      </c>
      <c r="D103" s="111">
        <v>77.651165320000004</v>
      </c>
      <c r="E103" s="104" t="s">
        <v>433</v>
      </c>
      <c r="F103" s="119"/>
      <c r="G103" s="120"/>
      <c r="I103" s="102"/>
      <c r="J103" s="103"/>
      <c r="K103" s="103"/>
      <c r="L103" s="104"/>
    </row>
    <row r="104" spans="1:13" ht="18.75" customHeight="1">
      <c r="A104" s="125" t="s">
        <v>434</v>
      </c>
      <c r="B104" s="116">
        <f>SUM(B105:B108)</f>
        <v>415.18289004000002</v>
      </c>
      <c r="C104" s="116">
        <f>SUM(C105:C108)</f>
        <v>386.75939968</v>
      </c>
      <c r="D104" s="116">
        <f>SUM(D105:D108)</f>
        <v>378.16115377999995</v>
      </c>
      <c r="E104" s="68" t="s">
        <v>435</v>
      </c>
      <c r="F104" s="117"/>
      <c r="G104" s="118"/>
      <c r="I104" s="102"/>
      <c r="J104" s="103"/>
      <c r="K104" s="103"/>
      <c r="L104" s="104"/>
    </row>
    <row r="105" spans="1:13" ht="18.75" customHeight="1">
      <c r="A105" s="114" t="s">
        <v>436</v>
      </c>
      <c r="B105" s="111">
        <v>45.777782000000002</v>
      </c>
      <c r="C105" s="111">
        <v>40.105314</v>
      </c>
      <c r="D105" s="111">
        <v>37.667714999999994</v>
      </c>
      <c r="E105" s="104" t="s">
        <v>437</v>
      </c>
      <c r="F105" s="119"/>
      <c r="G105" s="120"/>
      <c r="I105" s="102"/>
      <c r="J105" s="103"/>
      <c r="K105" s="103"/>
      <c r="L105" s="104"/>
    </row>
    <row r="106" spans="1:13" ht="18.75" customHeight="1">
      <c r="A106" s="114" t="s">
        <v>438</v>
      </c>
      <c r="B106" s="110">
        <v>36.689353000000004</v>
      </c>
      <c r="C106" s="110">
        <v>35.821902999999999</v>
      </c>
      <c r="D106" s="110">
        <v>35.710214999999998</v>
      </c>
      <c r="E106" s="104" t="s">
        <v>439</v>
      </c>
      <c r="F106" s="119"/>
      <c r="G106" s="120"/>
      <c r="J106" s="90"/>
      <c r="K106" s="90"/>
    </row>
    <row r="107" spans="1:13" s="108" customFormat="1" ht="18.75" customHeight="1">
      <c r="A107" s="114" t="s">
        <v>440</v>
      </c>
      <c r="B107" s="111">
        <v>312.772401</v>
      </c>
      <c r="C107" s="111">
        <v>291.90107399999999</v>
      </c>
      <c r="D107" s="111">
        <v>287.79952624999999</v>
      </c>
      <c r="E107" s="104" t="s">
        <v>441</v>
      </c>
      <c r="F107" s="119"/>
      <c r="G107" s="120"/>
      <c r="J107" s="129"/>
      <c r="K107" s="129"/>
      <c r="L107" s="68"/>
    </row>
    <row r="108" spans="1:13" s="108" customFormat="1" ht="18.75" customHeight="1">
      <c r="A108" s="114" t="s">
        <v>992</v>
      </c>
      <c r="B108" s="110">
        <v>19.943354039999999</v>
      </c>
      <c r="C108" s="110">
        <v>18.931108680000001</v>
      </c>
      <c r="D108" s="110">
        <v>16.983697530000001</v>
      </c>
      <c r="E108" s="335" t="s">
        <v>1078</v>
      </c>
      <c r="F108" s="119"/>
      <c r="G108" s="120"/>
      <c r="J108" s="129"/>
      <c r="K108" s="129"/>
      <c r="L108" s="68"/>
    </row>
    <row r="109" spans="1:13" ht="18.75" customHeight="1">
      <c r="A109" s="125" t="s">
        <v>442</v>
      </c>
      <c r="B109" s="116">
        <f>SUM(B110:B111)</f>
        <v>207.8</v>
      </c>
      <c r="C109" s="116">
        <f>SUM(C110:C111)</f>
        <v>186.26066400000002</v>
      </c>
      <c r="D109" s="116">
        <f>SUM(D110:D111)</f>
        <v>172.90218200000001</v>
      </c>
      <c r="E109" s="68" t="s">
        <v>443</v>
      </c>
      <c r="F109" s="117"/>
      <c r="G109" s="118"/>
      <c r="I109" s="102"/>
      <c r="J109" s="103"/>
      <c r="K109" s="103"/>
      <c r="L109" s="104"/>
    </row>
    <row r="110" spans="1:13" ht="18.75" customHeight="1">
      <c r="A110" s="127" t="s">
        <v>444</v>
      </c>
      <c r="B110" s="397">
        <v>206</v>
      </c>
      <c r="C110" s="111">
        <v>184.69810200000001</v>
      </c>
      <c r="D110" s="111">
        <v>171.25254100000001</v>
      </c>
      <c r="E110" s="104" t="s">
        <v>445</v>
      </c>
      <c r="F110" s="119"/>
      <c r="G110" s="120"/>
      <c r="I110" s="130"/>
      <c r="J110" s="130"/>
      <c r="K110" s="130"/>
      <c r="L110" s="131"/>
    </row>
    <row r="111" spans="1:13" ht="18.75" customHeight="1">
      <c r="A111" s="114" t="s">
        <v>995</v>
      </c>
      <c r="B111" s="397">
        <v>1.8</v>
      </c>
      <c r="C111" s="111">
        <v>1.562562</v>
      </c>
      <c r="D111" s="111">
        <v>1.6496410000000001</v>
      </c>
      <c r="E111" s="335" t="s">
        <v>1079</v>
      </c>
      <c r="F111" s="119"/>
      <c r="G111" s="120"/>
      <c r="I111" s="130"/>
      <c r="J111" s="130"/>
      <c r="K111" s="130"/>
      <c r="L111" s="131"/>
    </row>
    <row r="112" spans="1:13" s="108" customFormat="1" ht="17.149999999999999" customHeight="1">
      <c r="A112" s="89"/>
      <c r="E112" s="89"/>
      <c r="F112" s="123"/>
      <c r="G112" s="132"/>
    </row>
    <row r="113" spans="1:7" ht="17.149999999999999" customHeight="1">
      <c r="A113" s="133" t="s">
        <v>446</v>
      </c>
      <c r="B113" s="116">
        <f>B8+B17+B26+B36+B44+B67+B77+B86+B92+B99+B104+B109</f>
        <v>33425.276869693</v>
      </c>
      <c r="C113" s="116">
        <f>C8+C17+C26+C36+C44+C67+C77+C86+C92+C99+C104+C109</f>
        <v>31949.952639798001</v>
      </c>
      <c r="D113" s="116">
        <f>D8+D17+D26+D36+D44+D67+D77+D86+D92+D99+D104+D109</f>
        <v>30280.499489589998</v>
      </c>
      <c r="E113" s="131" t="s">
        <v>447</v>
      </c>
      <c r="F113" s="134"/>
      <c r="G113" s="135"/>
    </row>
    <row r="114" spans="1:7" ht="16.5" customHeight="1">
      <c r="A114" s="108"/>
      <c r="B114" s="108"/>
      <c r="C114" s="108"/>
      <c r="D114" s="108"/>
      <c r="E114" s="108"/>
      <c r="F114" s="123"/>
      <c r="G114" s="132"/>
    </row>
    <row r="115" spans="1:7" ht="16.5" customHeight="1">
      <c r="A115" s="136"/>
      <c r="B115" s="137"/>
      <c r="C115" s="137"/>
      <c r="D115" s="137"/>
      <c r="E115" s="104"/>
      <c r="F115" s="123"/>
      <c r="G115" s="132"/>
    </row>
    <row r="116" spans="1:7" s="90" customFormat="1" ht="12.75" customHeight="1">
      <c r="B116" s="102"/>
      <c r="E116" s="56"/>
      <c r="F116" s="112"/>
      <c r="G116" s="138"/>
    </row>
    <row r="117" spans="1:7" s="90" customFormat="1" ht="13">
      <c r="B117" s="102"/>
      <c r="E117" s="56"/>
    </row>
    <row r="118" spans="1:7" s="90" customFormat="1" ht="13">
      <c r="F118" s="139"/>
      <c r="G118" s="139"/>
    </row>
    <row r="120" spans="1:7" s="90" customFormat="1" ht="12.75" customHeight="1">
      <c r="A120" s="140"/>
      <c r="B120" s="140"/>
      <c r="C120" s="140"/>
      <c r="D120" s="140"/>
      <c r="E120" s="140"/>
      <c r="F120" s="89"/>
      <c r="G120" s="89"/>
    </row>
    <row r="121" spans="1:7" s="90" customFormat="1" ht="12.75" customHeight="1">
      <c r="A121" s="63" t="s">
        <v>111</v>
      </c>
      <c r="E121" s="31" t="s">
        <v>112</v>
      </c>
      <c r="F121" s="89"/>
      <c r="G121" s="89"/>
    </row>
    <row r="122" spans="1:7" s="90" customFormat="1">
      <c r="F122" s="89"/>
      <c r="G122" s="89"/>
    </row>
    <row r="123" spans="1:7" s="90" customFormat="1">
      <c r="F123" s="89"/>
      <c r="G123" s="89"/>
    </row>
  </sheetData>
  <sheetProtection selectLockedCells="1" selectUnlockedCells="1"/>
  <phoneticPr fontId="67" type="noConversion"/>
  <pageMargins left="0.82395833333333335" right="0.63437500000000002" top="0.78749999999999998" bottom="0.59027777777777779" header="0.51180555555555551" footer="0.51180555555555551"/>
  <pageSetup paperSize="9" scale="70" firstPageNumber="0" pageOrder="overThenDown" orientation="portrait" horizontalDpi="300" verticalDpi="300" r:id="rId1"/>
  <headerFooter alignWithMargins="0"/>
  <rowBreaks count="1" manualBreakCount="1">
    <brk id="59" max="4" man="1"/>
  </rowBreaks>
  <extLst>
    <ext xmlns:mx="http://schemas.microsoft.com/office/mac/excel/2008/main" uri="{64002731-A6B0-56B0-2670-7721B7C09600}">
      <mx:PLV Mode="1" OnePage="0" WScale="10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H56"/>
  <sheetViews>
    <sheetView showGridLines="0" view="pageLayout" topLeftCell="A37" workbookViewId="0">
      <selection activeCell="B18" sqref="B18"/>
    </sheetView>
  </sheetViews>
  <sheetFormatPr defaultColWidth="11" defaultRowHeight="13"/>
  <cols>
    <col min="1" max="1" width="31.08203125" customWidth="1"/>
    <col min="2" max="2" width="12.58203125" customWidth="1"/>
    <col min="3" max="4" width="15" customWidth="1"/>
    <col min="5" max="5" width="33.08203125" customWidth="1"/>
  </cols>
  <sheetData>
    <row r="1" spans="1:8" s="5" customFormat="1" ht="24.75" customHeight="1">
      <c r="A1" s="6" t="s">
        <v>4</v>
      </c>
      <c r="E1" s="141" t="s">
        <v>52</v>
      </c>
    </row>
    <row r="2" spans="1:8" s="89" customFormat="1" ht="19" customHeight="1">
      <c r="A2" s="36"/>
      <c r="B2" s="1"/>
      <c r="C2" s="1"/>
      <c r="D2" s="92"/>
      <c r="E2" s="56"/>
      <c r="F2" s="36"/>
      <c r="G2" s="36"/>
      <c r="H2" s="36"/>
    </row>
    <row r="3" spans="1:8" ht="17.5">
      <c r="A3" s="142" t="s">
        <v>448</v>
      </c>
      <c r="B3" s="143"/>
      <c r="C3" s="143"/>
      <c r="D3" s="143"/>
      <c r="E3" s="27" t="s">
        <v>449</v>
      </c>
    </row>
    <row r="4" spans="1:8">
      <c r="A4" s="1"/>
      <c r="B4" s="143"/>
      <c r="C4" s="143"/>
      <c r="D4" s="143"/>
      <c r="E4" s="56"/>
    </row>
    <row r="5" spans="1:8" ht="17.5">
      <c r="A5" s="11" t="s">
        <v>450</v>
      </c>
      <c r="B5" s="98" t="s">
        <v>1147</v>
      </c>
      <c r="C5" s="13" t="s">
        <v>1150</v>
      </c>
      <c r="D5" s="13" t="s">
        <v>1097</v>
      </c>
      <c r="E5" s="8" t="s">
        <v>451</v>
      </c>
      <c r="G5" s="144"/>
    </row>
    <row r="6" spans="1:8">
      <c r="A6" s="145"/>
      <c r="E6" s="146"/>
    </row>
    <row r="7" spans="1:8" ht="23.5" customHeight="1">
      <c r="A7" s="76" t="s">
        <v>452</v>
      </c>
      <c r="B7" s="146">
        <v>13837.132604</v>
      </c>
      <c r="C7" s="146">
        <v>13372.964820000001</v>
      </c>
      <c r="D7" s="146">
        <v>12765.426528999998</v>
      </c>
      <c r="E7" s="146" t="s">
        <v>453</v>
      </c>
      <c r="F7" s="146"/>
      <c r="G7" s="146"/>
      <c r="H7" s="146"/>
    </row>
    <row r="8" spans="1:8" ht="23.5" customHeight="1">
      <c r="A8" s="145" t="s">
        <v>454</v>
      </c>
      <c r="B8" s="146">
        <v>2794.8412640000001</v>
      </c>
      <c r="C8" s="146">
        <v>2514.4750639999997</v>
      </c>
      <c r="D8" s="146">
        <v>2167.5204959999996</v>
      </c>
      <c r="E8" s="146" t="s">
        <v>455</v>
      </c>
      <c r="F8" s="146"/>
      <c r="G8" s="146"/>
      <c r="H8" s="146"/>
    </row>
    <row r="9" spans="1:8" ht="23.5" customHeight="1">
      <c r="A9" s="147" t="s">
        <v>456</v>
      </c>
      <c r="B9" s="148">
        <f t="shared" ref="B9:D9" si="0">B10+B11</f>
        <v>16793.290622113</v>
      </c>
      <c r="C9" s="148">
        <f t="shared" si="0"/>
        <v>16062.512755798001</v>
      </c>
      <c r="D9" s="148">
        <f t="shared" si="0"/>
        <v>15347.55246459</v>
      </c>
      <c r="E9" s="148" t="s">
        <v>457</v>
      </c>
      <c r="F9" s="146"/>
      <c r="G9" s="146"/>
      <c r="H9" s="146"/>
    </row>
    <row r="10" spans="1:8" ht="23.5" customHeight="1">
      <c r="A10" s="145" t="s">
        <v>458</v>
      </c>
      <c r="B10" s="146">
        <v>8096.4910609999997</v>
      </c>
      <c r="C10" s="146">
        <v>7666.1190470970005</v>
      </c>
      <c r="D10" s="146">
        <v>7106.6131799999994</v>
      </c>
      <c r="E10" s="146" t="s">
        <v>459</v>
      </c>
      <c r="F10" s="146"/>
      <c r="G10" s="146"/>
      <c r="H10" s="146"/>
    </row>
    <row r="11" spans="1:8" ht="23.5" customHeight="1">
      <c r="A11" s="76" t="s">
        <v>460</v>
      </c>
      <c r="B11" s="146">
        <v>8696.7995611129991</v>
      </c>
      <c r="C11" s="146">
        <v>8396.3937087009999</v>
      </c>
      <c r="D11" s="146">
        <v>8240.9392845900002</v>
      </c>
      <c r="E11" s="146" t="s">
        <v>461</v>
      </c>
      <c r="F11" s="146"/>
      <c r="G11" s="146"/>
      <c r="H11" s="146"/>
    </row>
    <row r="12" spans="1:8">
      <c r="A12" s="145"/>
      <c r="E12" s="146"/>
      <c r="F12" s="146"/>
      <c r="G12" s="146"/>
      <c r="H12" s="146"/>
    </row>
    <row r="13" spans="1:8">
      <c r="A13" s="145"/>
      <c r="E13" s="146"/>
      <c r="F13" s="146"/>
      <c r="G13" s="146"/>
      <c r="H13" s="146"/>
    </row>
    <row r="14" spans="1:8" ht="14.5">
      <c r="A14" s="149" t="s">
        <v>446</v>
      </c>
      <c r="B14" s="148">
        <f>B7+B8+B9</f>
        <v>33425.264490112997</v>
      </c>
      <c r="C14" s="148">
        <f>C7+C8+C9</f>
        <v>31949.952639798001</v>
      </c>
      <c r="D14" s="148">
        <f>D7+D8+D9</f>
        <v>30280.499489589998</v>
      </c>
      <c r="E14" s="148" t="s">
        <v>447</v>
      </c>
      <c r="F14" s="146"/>
      <c r="G14" s="146"/>
      <c r="H14" s="146"/>
    </row>
    <row r="15" spans="1:8">
      <c r="A15" s="143"/>
      <c r="B15" s="150"/>
      <c r="C15" s="151"/>
      <c r="D15" s="152"/>
      <c r="E15" s="146"/>
    </row>
    <row r="16" spans="1:8">
      <c r="A16" s="143"/>
      <c r="B16" s="150"/>
      <c r="C16" s="151"/>
      <c r="D16" s="146"/>
      <c r="E16" s="146"/>
    </row>
    <row r="17" spans="1:8">
      <c r="A17" s="143"/>
      <c r="B17" s="153"/>
      <c r="C17" s="151"/>
      <c r="D17" s="152"/>
      <c r="E17" s="146"/>
    </row>
    <row r="18" spans="1:8">
      <c r="A18" s="143"/>
      <c r="B18" s="150"/>
      <c r="C18" s="151"/>
      <c r="D18" s="152"/>
      <c r="E18" s="146"/>
    </row>
    <row r="19" spans="1:8">
      <c r="A19" s="143"/>
      <c r="B19" s="119"/>
      <c r="C19" s="146"/>
      <c r="D19" s="152"/>
      <c r="E19" s="146"/>
    </row>
    <row r="20" spans="1:8">
      <c r="A20" s="143"/>
      <c r="B20" s="119"/>
      <c r="C20" s="146"/>
      <c r="D20" s="146"/>
      <c r="E20" s="146"/>
    </row>
    <row r="21" spans="1:8" ht="17.5">
      <c r="A21" s="154" t="s">
        <v>1115</v>
      </c>
      <c r="B21" s="150"/>
      <c r="C21" s="151"/>
      <c r="D21" s="146"/>
      <c r="E21" s="27" t="s">
        <v>462</v>
      </c>
      <c r="G21" s="144"/>
    </row>
    <row r="22" spans="1:8">
      <c r="A22" s="143"/>
      <c r="B22" s="150"/>
      <c r="C22" s="151"/>
      <c r="D22" s="152"/>
      <c r="E22" s="146"/>
    </row>
    <row r="23" spans="1:8">
      <c r="A23" s="11" t="s">
        <v>450</v>
      </c>
      <c r="B23" s="153"/>
      <c r="C23" s="151"/>
      <c r="D23" s="152"/>
      <c r="E23" s="8" t="s">
        <v>451</v>
      </c>
    </row>
    <row r="24" spans="1:8">
      <c r="B24" s="98" t="s">
        <v>1147</v>
      </c>
      <c r="C24" s="98">
        <v>2021</v>
      </c>
      <c r="D24" s="98">
        <v>2020</v>
      </c>
    </row>
    <row r="25" spans="1:8">
      <c r="A25" s="143"/>
      <c r="E25" s="146"/>
    </row>
    <row r="26" spans="1:8">
      <c r="A26" s="76"/>
      <c r="E26" s="146"/>
    </row>
    <row r="27" spans="1:8" ht="21.65" customHeight="1">
      <c r="A27" s="145" t="s">
        <v>463</v>
      </c>
      <c r="B27" s="146">
        <v>4156.6741160000001</v>
      </c>
      <c r="C27" s="146">
        <v>4101</v>
      </c>
      <c r="D27" s="146">
        <v>3918</v>
      </c>
      <c r="E27" s="146" t="s">
        <v>464</v>
      </c>
      <c r="F27" s="146"/>
      <c r="G27" s="146"/>
      <c r="H27" s="146"/>
    </row>
    <row r="28" spans="1:8" ht="21.65" customHeight="1">
      <c r="A28" s="145" t="s">
        <v>465</v>
      </c>
      <c r="B28" s="377">
        <v>2451.2103939999997</v>
      </c>
      <c r="C28" s="146">
        <v>2369</v>
      </c>
      <c r="D28" s="146">
        <v>2309</v>
      </c>
      <c r="E28" s="146" t="s">
        <v>466</v>
      </c>
      <c r="F28" s="146"/>
      <c r="G28" s="146"/>
      <c r="H28" s="146"/>
    </row>
    <row r="29" spans="1:8" ht="21.65" customHeight="1">
      <c r="A29" s="76" t="s">
        <v>467</v>
      </c>
      <c r="B29" s="377">
        <v>1736.9719850000001</v>
      </c>
      <c r="C29" s="146">
        <v>1699</v>
      </c>
      <c r="D29" s="146">
        <v>1569</v>
      </c>
      <c r="E29" s="146" t="s">
        <v>468</v>
      </c>
      <c r="F29" s="146"/>
      <c r="G29" s="146"/>
      <c r="H29" s="146"/>
    </row>
    <row r="30" spans="1:8" ht="21.65" customHeight="1">
      <c r="A30" s="145" t="s">
        <v>469</v>
      </c>
      <c r="B30" s="146">
        <v>1362.0881299999999</v>
      </c>
      <c r="C30" s="146">
        <v>1205</v>
      </c>
      <c r="D30" s="146">
        <v>1168</v>
      </c>
      <c r="E30" s="146" t="s">
        <v>470</v>
      </c>
      <c r="F30" s="146"/>
      <c r="G30" s="146"/>
      <c r="H30" s="146"/>
    </row>
    <row r="31" spans="1:8" ht="21.65" customHeight="1">
      <c r="A31" s="145" t="s">
        <v>471</v>
      </c>
      <c r="B31" s="377">
        <v>952.15645799999993</v>
      </c>
      <c r="C31" s="146">
        <v>924</v>
      </c>
      <c r="D31" s="146">
        <v>879</v>
      </c>
      <c r="E31" s="146" t="s">
        <v>472</v>
      </c>
      <c r="F31" s="146"/>
      <c r="G31" s="146"/>
      <c r="H31" s="146"/>
    </row>
    <row r="32" spans="1:8" ht="21.65" customHeight="1">
      <c r="A32" s="76" t="s">
        <v>473</v>
      </c>
      <c r="B32" s="377">
        <v>646.54068099999995</v>
      </c>
      <c r="C32" s="146">
        <v>628</v>
      </c>
      <c r="D32" s="146">
        <v>601</v>
      </c>
      <c r="E32" s="146" t="s">
        <v>474</v>
      </c>
      <c r="F32" s="146"/>
      <c r="G32" s="146"/>
      <c r="H32" s="146"/>
    </row>
    <row r="33" spans="1:8" ht="21.65" customHeight="1">
      <c r="A33" s="145" t="s">
        <v>475</v>
      </c>
      <c r="B33" s="377">
        <v>670.83694200000002</v>
      </c>
      <c r="C33" s="146">
        <v>640</v>
      </c>
      <c r="D33" s="146">
        <v>608</v>
      </c>
      <c r="E33" s="146" t="s">
        <v>476</v>
      </c>
      <c r="F33" s="146"/>
      <c r="G33" s="146"/>
      <c r="H33" s="146"/>
    </row>
    <row r="34" spans="1:8" ht="21.65" customHeight="1">
      <c r="A34" s="145" t="s">
        <v>477</v>
      </c>
      <c r="B34" s="377">
        <v>587.12470499999995</v>
      </c>
      <c r="C34" s="146">
        <v>572</v>
      </c>
      <c r="D34" s="146">
        <v>566</v>
      </c>
      <c r="E34" s="146" t="s">
        <v>478</v>
      </c>
      <c r="F34" s="146"/>
      <c r="G34" s="146"/>
      <c r="H34" s="146"/>
    </row>
    <row r="35" spans="1:8" ht="21.65" customHeight="1">
      <c r="A35" s="76" t="s">
        <v>479</v>
      </c>
      <c r="B35" s="377">
        <v>554.77301</v>
      </c>
      <c r="C35" s="146">
        <v>542</v>
      </c>
      <c r="D35" s="146">
        <v>491</v>
      </c>
      <c r="E35" s="146" t="s">
        <v>480</v>
      </c>
      <c r="F35" s="146"/>
      <c r="G35" s="146"/>
      <c r="H35" s="146"/>
    </row>
    <row r="36" spans="1:8" ht="21.65" customHeight="1">
      <c r="A36" s="145" t="s">
        <v>481</v>
      </c>
      <c r="B36" s="377">
        <v>350.92049599999996</v>
      </c>
      <c r="C36" s="146">
        <v>337</v>
      </c>
      <c r="D36" s="146">
        <v>329</v>
      </c>
      <c r="E36" s="146" t="s">
        <v>482</v>
      </c>
      <c r="F36" s="146"/>
      <c r="G36" s="146"/>
      <c r="H36" s="146"/>
    </row>
    <row r="37" spans="1:8" ht="21.65" customHeight="1">
      <c r="A37" s="145" t="s">
        <v>483</v>
      </c>
      <c r="B37" s="377">
        <v>235.39669000000001</v>
      </c>
      <c r="C37" s="146">
        <v>229</v>
      </c>
      <c r="D37" s="146">
        <v>227</v>
      </c>
      <c r="E37" s="146" t="s">
        <v>484</v>
      </c>
      <c r="F37" s="146"/>
      <c r="G37" s="146"/>
      <c r="H37" s="146"/>
    </row>
    <row r="38" spans="1:8" ht="21.65" customHeight="1">
      <c r="A38" s="145" t="s">
        <v>1100</v>
      </c>
      <c r="B38" s="377">
        <v>132.438997</v>
      </c>
      <c r="C38" s="146">
        <v>126</v>
      </c>
      <c r="D38" s="146">
        <v>101</v>
      </c>
      <c r="E38" s="146" t="s">
        <v>1173</v>
      </c>
      <c r="F38" s="146"/>
      <c r="G38" s="146"/>
      <c r="H38" s="146"/>
    </row>
    <row r="39" spans="1:8">
      <c r="A39" s="143"/>
      <c r="E39" s="146"/>
      <c r="F39" s="146"/>
      <c r="G39" s="146"/>
      <c r="H39" s="146"/>
    </row>
    <row r="40" spans="1:8" ht="14.5">
      <c r="A40" s="149" t="s">
        <v>446</v>
      </c>
      <c r="B40" s="148">
        <f>SUM(B27:B38)</f>
        <v>13837.132604</v>
      </c>
      <c r="C40" s="148">
        <f>SUM(C27:C38)</f>
        <v>13372</v>
      </c>
      <c r="D40" s="148">
        <f>SUM(D27:D38)</f>
        <v>12766</v>
      </c>
      <c r="E40" s="148" t="s">
        <v>447</v>
      </c>
      <c r="F40" s="146"/>
      <c r="G40" s="146"/>
      <c r="H40" s="146"/>
    </row>
    <row r="41" spans="1:8">
      <c r="B41" s="119"/>
      <c r="C41" s="146"/>
      <c r="D41" s="146"/>
      <c r="E41" s="146"/>
    </row>
    <row r="42" spans="1:8">
      <c r="B42" s="150"/>
      <c r="C42" s="151"/>
      <c r="D42" s="146"/>
      <c r="E42" s="146"/>
    </row>
    <row r="43" spans="1:8">
      <c r="B43" s="150"/>
      <c r="C43" s="151"/>
      <c r="D43" s="152"/>
      <c r="E43" s="146"/>
    </row>
    <row r="44" spans="1:8">
      <c r="B44" s="150"/>
      <c r="C44" s="151"/>
      <c r="D44" s="146"/>
      <c r="E44" s="146"/>
    </row>
    <row r="45" spans="1:8">
      <c r="B45" s="153"/>
      <c r="C45" s="151"/>
      <c r="D45" s="152"/>
      <c r="E45" s="146"/>
    </row>
    <row r="47" spans="1:8" ht="17.25" customHeight="1"/>
    <row r="48" spans="1:8" ht="16.5" customHeight="1"/>
    <row r="53" spans="1:7" s="90" customFormat="1" ht="12.75" customHeight="1">
      <c r="F53" s="89"/>
      <c r="G53" s="89"/>
    </row>
    <row r="56" spans="1:7">
      <c r="A56" s="63" t="s">
        <v>111</v>
      </c>
      <c r="B56" s="90"/>
      <c r="C56" s="90"/>
      <c r="D56" s="90"/>
      <c r="E56" s="31" t="s">
        <v>112</v>
      </c>
    </row>
  </sheetData>
  <sheetProtection selectLockedCells="1" selectUnlockedCells="1"/>
  <phoneticPr fontId="67" type="noConversion"/>
  <pageMargins left="0.7" right="0.7" top="0.75" bottom="2.3333333333333335" header="0.51180555555555551" footer="0.51180555555555551"/>
  <pageSetup paperSize="9" scale="75" firstPageNumber="0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H57"/>
  <sheetViews>
    <sheetView showGridLines="0" view="pageLayout" topLeftCell="A7" zoomScaleSheetLayoutView="100" workbookViewId="0">
      <selection activeCell="B18" sqref="B18"/>
    </sheetView>
  </sheetViews>
  <sheetFormatPr defaultColWidth="8" defaultRowHeight="13"/>
  <cols>
    <col min="1" max="1" width="33.58203125" style="76" customWidth="1"/>
    <col min="2" max="2" width="11.58203125" style="76" customWidth="1"/>
    <col min="3" max="4" width="14" style="76" customWidth="1"/>
    <col min="5" max="5" width="36.58203125" style="76" customWidth="1"/>
    <col min="6" max="16384" width="8" style="76"/>
  </cols>
  <sheetData>
    <row r="1" spans="1:8" ht="24.75" customHeight="1">
      <c r="A1" s="52" t="s">
        <v>51</v>
      </c>
      <c r="E1" s="65" t="s">
        <v>52</v>
      </c>
    </row>
    <row r="2" spans="1:8" ht="19" customHeight="1">
      <c r="B2" s="155"/>
      <c r="C2" s="155"/>
      <c r="E2" s="56"/>
    </row>
    <row r="3" spans="1:8" ht="17.5">
      <c r="A3" s="156" t="s">
        <v>485</v>
      </c>
      <c r="B3" s="155"/>
      <c r="C3" s="155"/>
      <c r="E3" s="27" t="s">
        <v>486</v>
      </c>
    </row>
    <row r="4" spans="1:8" ht="20.25" customHeight="1">
      <c r="A4" s="157" t="s">
        <v>487</v>
      </c>
      <c r="E4" s="349" t="s">
        <v>488</v>
      </c>
    </row>
    <row r="5" spans="1:8" ht="19" customHeight="1">
      <c r="A5" s="156" t="s">
        <v>489</v>
      </c>
      <c r="B5" s="155"/>
      <c r="C5" s="155"/>
      <c r="E5" s="27" t="s">
        <v>490</v>
      </c>
    </row>
    <row r="6" spans="1:8" ht="16.5" customHeight="1">
      <c r="A6" s="158"/>
    </row>
    <row r="7" spans="1:8" ht="16.5" customHeight="1">
      <c r="A7" s="34" t="s">
        <v>119</v>
      </c>
      <c r="B7" s="77" t="s">
        <v>1147</v>
      </c>
      <c r="C7" s="77">
        <v>2021</v>
      </c>
      <c r="D7" s="77">
        <v>2020</v>
      </c>
      <c r="E7" s="56" t="s">
        <v>120</v>
      </c>
    </row>
    <row r="8" spans="1:8" ht="14">
      <c r="A8" s="159"/>
    </row>
    <row r="9" spans="1:8" ht="24" customHeight="1">
      <c r="A9" s="147" t="s">
        <v>491</v>
      </c>
      <c r="B9" s="206">
        <f>SUM(B10:B14)</f>
        <v>31125.144</v>
      </c>
      <c r="C9" s="206">
        <f>SUM(C10:C14)</f>
        <v>28708.882000000001</v>
      </c>
      <c r="D9" s="206">
        <f>SUM(D10:D14)</f>
        <v>27212.493999999999</v>
      </c>
      <c r="E9" s="68" t="s">
        <v>492</v>
      </c>
    </row>
    <row r="10" spans="1:8" ht="24" customHeight="1">
      <c r="A10" s="145" t="s">
        <v>174</v>
      </c>
      <c r="B10" s="343">
        <v>2484.8690000000001</v>
      </c>
      <c r="C10" s="343">
        <v>2461.3319999999999</v>
      </c>
      <c r="D10" s="378">
        <v>2269.4850000000001</v>
      </c>
      <c r="E10" s="37" t="s">
        <v>326</v>
      </c>
    </row>
    <row r="11" spans="1:8" ht="24" customHeight="1">
      <c r="A11" s="145" t="s">
        <v>180</v>
      </c>
      <c r="B11" s="343">
        <v>3046.3040000000001</v>
      </c>
      <c r="C11" s="343">
        <v>1976.8820000000001</v>
      </c>
      <c r="D11" s="378">
        <v>1362.4649999999999</v>
      </c>
      <c r="E11" s="37" t="s">
        <v>386</v>
      </c>
    </row>
    <row r="12" spans="1:8" ht="24" customHeight="1">
      <c r="A12" s="76" t="s">
        <v>493</v>
      </c>
      <c r="B12" s="343">
        <v>15181.325999999999</v>
      </c>
      <c r="C12" s="343">
        <v>14990.099</v>
      </c>
      <c r="D12" s="378">
        <v>15199.444</v>
      </c>
      <c r="E12" s="37" t="s">
        <v>494</v>
      </c>
      <c r="H12" s="124"/>
    </row>
    <row r="13" spans="1:8" ht="24" customHeight="1">
      <c r="A13" s="145" t="s">
        <v>176</v>
      </c>
      <c r="B13" s="343">
        <v>715.84</v>
      </c>
      <c r="C13" s="343">
        <v>151.46</v>
      </c>
      <c r="D13" s="380" t="s">
        <v>172</v>
      </c>
      <c r="E13" s="37" t="s">
        <v>351</v>
      </c>
    </row>
    <row r="14" spans="1:8" ht="24" customHeight="1">
      <c r="A14" s="76" t="s">
        <v>1080</v>
      </c>
      <c r="B14" s="343">
        <v>9696.8050000000003</v>
      </c>
      <c r="C14" s="343">
        <v>9129.1090000000004</v>
      </c>
      <c r="D14" s="378">
        <v>8381.1</v>
      </c>
      <c r="E14" s="337" t="s">
        <v>1081</v>
      </c>
    </row>
    <row r="15" spans="1:8" ht="24" customHeight="1">
      <c r="A15" s="350" t="s">
        <v>495</v>
      </c>
      <c r="B15" s="294">
        <f>SUM(B16:B23)</f>
        <v>1098.94</v>
      </c>
      <c r="C15" s="294">
        <f>SUM(C16:C23)</f>
        <v>308.74799999999999</v>
      </c>
      <c r="D15" s="294">
        <f>SUM(D16:D23)</f>
        <v>67.497</v>
      </c>
      <c r="E15" s="352" t="s">
        <v>496</v>
      </c>
      <c r="H15" s="124"/>
    </row>
    <row r="16" spans="1:8" ht="24" customHeight="1">
      <c r="A16" s="354" t="s">
        <v>180</v>
      </c>
      <c r="B16" s="343">
        <v>624.63099999999997</v>
      </c>
      <c r="C16" s="343">
        <v>219.78399999999999</v>
      </c>
      <c r="D16" s="378">
        <v>50.395000000000003</v>
      </c>
      <c r="E16" s="353" t="s">
        <v>386</v>
      </c>
    </row>
    <row r="17" spans="1:5" ht="24" customHeight="1">
      <c r="A17" s="354" t="s">
        <v>188</v>
      </c>
      <c r="B17" s="343">
        <v>28.065000000000001</v>
      </c>
      <c r="C17" s="343">
        <v>7.4349999999999996</v>
      </c>
      <c r="D17" s="378">
        <v>2.8149999999999999</v>
      </c>
      <c r="E17" s="353" t="s">
        <v>189</v>
      </c>
    </row>
    <row r="18" spans="1:5" ht="24" customHeight="1">
      <c r="A18" s="354" t="s">
        <v>497</v>
      </c>
      <c r="B18" s="343">
        <v>13.702999999999999</v>
      </c>
      <c r="C18" s="343">
        <v>3.5430000000000001</v>
      </c>
      <c r="D18" s="395">
        <v>0.48299999999999998</v>
      </c>
      <c r="E18" s="353" t="s">
        <v>498</v>
      </c>
    </row>
    <row r="19" spans="1:5" ht="24" customHeight="1">
      <c r="A19" s="354" t="s">
        <v>176</v>
      </c>
      <c r="B19" s="343">
        <v>427.887</v>
      </c>
      <c r="C19" s="343">
        <v>76.86</v>
      </c>
      <c r="D19" s="378">
        <v>13.804</v>
      </c>
      <c r="E19" s="353" t="s">
        <v>351</v>
      </c>
    </row>
    <row r="20" spans="1:5" ht="24" customHeight="1">
      <c r="A20" s="354" t="s">
        <v>171</v>
      </c>
      <c r="B20" s="379" t="s">
        <v>172</v>
      </c>
      <c r="C20" s="379" t="s">
        <v>172</v>
      </c>
      <c r="D20" s="379" t="s">
        <v>172</v>
      </c>
      <c r="E20" s="353" t="s">
        <v>173</v>
      </c>
    </row>
    <row r="21" spans="1:5" ht="24" customHeight="1">
      <c r="A21" s="354" t="s">
        <v>184</v>
      </c>
      <c r="B21" s="379" t="s">
        <v>172</v>
      </c>
      <c r="C21" s="379" t="s">
        <v>172</v>
      </c>
      <c r="D21" s="379" t="s">
        <v>172</v>
      </c>
      <c r="E21" s="353" t="s">
        <v>185</v>
      </c>
    </row>
    <row r="22" spans="1:5" ht="24" customHeight="1">
      <c r="A22" s="354" t="s">
        <v>499</v>
      </c>
      <c r="B22" s="379" t="s">
        <v>172</v>
      </c>
      <c r="C22" s="379" t="s">
        <v>172</v>
      </c>
      <c r="D22" s="379" t="s">
        <v>172</v>
      </c>
      <c r="E22" s="353" t="s">
        <v>500</v>
      </c>
    </row>
    <row r="23" spans="1:5" ht="24" customHeight="1">
      <c r="A23" s="355" t="s">
        <v>178</v>
      </c>
      <c r="B23" s="343">
        <v>4.6539999999999999</v>
      </c>
      <c r="C23" s="343">
        <v>1.1259999999999999</v>
      </c>
      <c r="D23" s="380" t="s">
        <v>172</v>
      </c>
      <c r="E23" s="353" t="s">
        <v>179</v>
      </c>
    </row>
    <row r="24" spans="1:5" ht="24" customHeight="1">
      <c r="A24" s="350" t="s">
        <v>501</v>
      </c>
      <c r="B24" s="390">
        <v>109.069</v>
      </c>
      <c r="C24" s="294">
        <v>1907</v>
      </c>
      <c r="D24" s="294">
        <v>1483</v>
      </c>
      <c r="E24" s="352" t="s">
        <v>502</v>
      </c>
    </row>
    <row r="25" spans="1:5" ht="24" customHeight="1">
      <c r="A25" s="350" t="s">
        <v>1082</v>
      </c>
      <c r="B25" s="390">
        <v>577.19000000000005</v>
      </c>
      <c r="C25" s="294">
        <v>1555</v>
      </c>
      <c r="D25" s="294">
        <v>1975.3</v>
      </c>
      <c r="E25" s="352" t="s">
        <v>1084</v>
      </c>
    </row>
    <row r="26" spans="1:5" ht="24" customHeight="1">
      <c r="A26" s="350" t="s">
        <v>1083</v>
      </c>
      <c r="B26" s="294">
        <f>SUM(B27:B30)</f>
        <v>762.59499999999991</v>
      </c>
      <c r="C26" s="294">
        <f>SUM(C27:C30)</f>
        <v>404.971</v>
      </c>
      <c r="D26" s="294">
        <f>SUM(D27:D30)</f>
        <v>331.91999999999996</v>
      </c>
      <c r="E26" s="352" t="s">
        <v>1085</v>
      </c>
    </row>
    <row r="27" spans="1:5" ht="24" customHeight="1">
      <c r="A27" s="351" t="s">
        <v>504</v>
      </c>
      <c r="B27" s="343">
        <v>87.031000000000006</v>
      </c>
      <c r="C27" s="343">
        <v>63.488</v>
      </c>
      <c r="D27" s="378">
        <v>212.262</v>
      </c>
      <c r="E27" s="128" t="s">
        <v>505</v>
      </c>
    </row>
    <row r="28" spans="1:5" ht="24" customHeight="1">
      <c r="A28" s="351" t="s">
        <v>506</v>
      </c>
      <c r="B28" s="343">
        <v>243.18600000000001</v>
      </c>
      <c r="C28" s="343">
        <v>118.333</v>
      </c>
      <c r="D28" s="378">
        <v>39.612000000000002</v>
      </c>
      <c r="E28" s="128" t="s">
        <v>507</v>
      </c>
    </row>
    <row r="29" spans="1:5" ht="24" customHeight="1">
      <c r="A29" s="351" t="s">
        <v>508</v>
      </c>
      <c r="B29" s="343">
        <v>429.66199999999998</v>
      </c>
      <c r="C29" s="343">
        <v>220.298</v>
      </c>
      <c r="D29" s="378">
        <v>77.585999999999999</v>
      </c>
      <c r="E29" s="128" t="s">
        <v>509</v>
      </c>
    </row>
    <row r="30" spans="1:5" ht="24" customHeight="1">
      <c r="A30" s="351" t="s">
        <v>510</v>
      </c>
      <c r="B30" s="343">
        <v>2.7160000000000002</v>
      </c>
      <c r="C30" s="343">
        <v>2.8519999999999999</v>
      </c>
      <c r="D30" s="378">
        <v>2.46</v>
      </c>
      <c r="E30" s="128" t="s">
        <v>511</v>
      </c>
    </row>
    <row r="31" spans="1:5" ht="15" customHeight="1">
      <c r="C31" s="343"/>
      <c r="D31" s="343"/>
      <c r="E31" s="159"/>
    </row>
    <row r="32" spans="1:5" ht="24" customHeight="1">
      <c r="A32" s="147" t="s">
        <v>512</v>
      </c>
      <c r="B32" s="344">
        <f>B9+B15+B24+B25+B26</f>
        <v>33672.938000000002</v>
      </c>
      <c r="C32" s="344">
        <f>C9+C15+C24+C25+C26</f>
        <v>32884.601000000002</v>
      </c>
      <c r="D32" s="344">
        <f>D9+D15+D24+D25+D26</f>
        <v>31070.210999999996</v>
      </c>
      <c r="E32" s="68" t="s">
        <v>513</v>
      </c>
    </row>
    <row r="33" spans="2:4">
      <c r="C33" s="124"/>
    </row>
    <row r="34" spans="2:4">
      <c r="C34" s="55"/>
      <c r="D34" s="161"/>
    </row>
    <row r="37" spans="2:4">
      <c r="C37" s="124"/>
      <c r="D37" s="124"/>
    </row>
    <row r="40" spans="2:4">
      <c r="C40" s="124"/>
    </row>
    <row r="43" spans="2:4">
      <c r="B43" s="162"/>
      <c r="C43" s="162"/>
    </row>
    <row r="46" spans="2:4" ht="129.75" customHeight="1"/>
    <row r="51" spans="1:5">
      <c r="A51" s="163"/>
      <c r="E51" s="164"/>
    </row>
    <row r="52" spans="1:5" s="64" customFormat="1" ht="12.75" customHeight="1">
      <c r="A52" s="63" t="s">
        <v>111</v>
      </c>
      <c r="B52" s="165"/>
      <c r="C52" s="56"/>
      <c r="D52" s="56"/>
      <c r="E52" s="31" t="s">
        <v>112</v>
      </c>
    </row>
    <row r="55" spans="1:5" ht="12.75" customHeight="1"/>
    <row r="56" spans="1:5" ht="12.75" customHeight="1"/>
    <row r="57" spans="1:5" ht="12.75" customHeight="1"/>
  </sheetData>
  <sheetProtection selectLockedCells="1" selectUnlockedCells="1"/>
  <phoneticPr fontId="67" type="noConversion"/>
  <pageMargins left="0.78322916666666664" right="0.6919791666666667" top="0.59027777777777779" bottom="0.59027777777777779" header="0.51180555555555551" footer="0.51180555555555551"/>
  <pageSetup paperSize="9" scale="73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10</vt:i4>
      </vt:variant>
    </vt:vector>
  </HeadingPairs>
  <TitlesOfParts>
    <vt:vector size="26" baseType="lpstr">
      <vt:lpstr>PG</vt:lpstr>
      <vt:lpstr>SOMMAIRE ENERGIE ET EAU</vt:lpstr>
      <vt:lpstr>1-2-3</vt:lpstr>
      <vt:lpstr>4</vt:lpstr>
      <vt:lpstr>5</vt:lpstr>
      <vt:lpstr>6</vt:lpstr>
      <vt:lpstr>7-7suite</vt:lpstr>
      <vt:lpstr>8-9</vt:lpstr>
      <vt:lpstr>10</vt:lpstr>
      <vt:lpstr>11-12</vt:lpstr>
      <vt:lpstr>13-14</vt:lpstr>
      <vt:lpstr>15-16</vt:lpstr>
      <vt:lpstr>17</vt:lpstr>
      <vt:lpstr>18</vt:lpstr>
      <vt:lpstr>19</vt:lpstr>
      <vt:lpstr>20-20suite</vt:lpstr>
      <vt:lpstr>'18'!Excel_BuiltIn_Print_Area</vt:lpstr>
      <vt:lpstr>'19'!Excel_BuiltIn_Print_Area</vt:lpstr>
      <vt:lpstr>'20-20suite'!Excel_BuiltIn_Print_Area</vt:lpstr>
      <vt:lpstr>'7-7suite'!Excel_BuiltIn_Print_Area</vt:lpstr>
      <vt:lpstr>'18'!Print_Area</vt:lpstr>
      <vt:lpstr>'19'!Print_Area</vt:lpstr>
      <vt:lpstr>'20-20suite'!Print_Area</vt:lpstr>
      <vt:lpstr>'5'!Print_Area</vt:lpstr>
      <vt:lpstr>'6'!Print_Area</vt:lpstr>
      <vt:lpstr>'7-7suite'!Print_Area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sakinaa kadaa</cp:lastModifiedBy>
  <cp:lastPrinted>2022-11-29T10:20:04Z</cp:lastPrinted>
  <dcterms:created xsi:type="dcterms:W3CDTF">2020-12-21T14:45:57Z</dcterms:created>
  <dcterms:modified xsi:type="dcterms:W3CDTF">2024-04-27T09:30:39Z</dcterms:modified>
</cp:coreProperties>
</file>