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9240" windowHeight="6105" activeTab="7"/>
  </bookViews>
  <sheets>
    <sheet name="liste" sheetId="1" r:id="rId1"/>
    <sheet name="prescolaire" sheetId="2" r:id="rId2"/>
    <sheet name="primaire" sheetId="3" r:id="rId3"/>
    <sheet name="collegial" sheetId="4" r:id="rId4"/>
    <sheet name="secondaire" sheetId="5" r:id="rId5"/>
    <sheet name="Formation des cadres" sheetId="6" r:id="rId6"/>
    <sheet name="superieur" sheetId="7" r:id="rId7"/>
    <sheet name="Graph." sheetId="8" r:id="rId8"/>
  </sheets>
  <externalReferences>
    <externalReference r:id="rId11"/>
  </externalReferences>
  <definedNames>
    <definedName name="_Regression_Int" localSheetId="3" hidden="1">1</definedName>
    <definedName name="_Regression_Int" localSheetId="1" hidden="1">1</definedName>
    <definedName name="_Regression_Int" localSheetId="2" hidden="1">1</definedName>
    <definedName name="_Regression_Int" localSheetId="4" hidden="1">1</definedName>
    <definedName name="_Regression_Int" localSheetId="6" hidden="1">1</definedName>
    <definedName name="_Toc103682289" localSheetId="4">'secondaire'!#REF!</definedName>
    <definedName name="_Toc103682291" localSheetId="4">'secondaire'!#REF!</definedName>
    <definedName name="_Toc103682292" localSheetId="4">'secondaire'!#REF!</definedName>
    <definedName name="_Toc103682294" localSheetId="4">'secondaire'!#REF!</definedName>
    <definedName name="_Toc103682302" localSheetId="4">'secondaire'!#REF!</definedName>
    <definedName name="_Toc103682304" localSheetId="4">'secondaire'!#REF!</definedName>
    <definedName name="_Toc103682329" localSheetId="4">'secondaire'!#REF!</definedName>
    <definedName name="_Toc131929167" localSheetId="3">'collegial'!#REF!</definedName>
    <definedName name="_Toc131929169" localSheetId="3">'collegial'!#REF!</definedName>
    <definedName name="_Toc131929170" localSheetId="3">'collegial'!#REF!</definedName>
    <definedName name="_Toc131929172" localSheetId="3">'collegial'!#REF!</definedName>
    <definedName name="_Toc131929190" localSheetId="3">'collegial'!#REF!</definedName>
    <definedName name="_xlnm.Print_Area" localSheetId="3">'collegial'!$A$1:$I$222</definedName>
    <definedName name="_xlnm.Print_Area" localSheetId="5">'Formation des cadres'!$A$1:$I$76</definedName>
    <definedName name="_xlnm.Print_Area" localSheetId="7">'Graph.'!$A$1:$I$32</definedName>
    <definedName name="_xlnm.Print_Area" localSheetId="0">'liste'!$A$1:$K$181</definedName>
    <definedName name="_xlnm.Print_Area" localSheetId="1">'prescolaire'!$A$1:$I$65</definedName>
    <definedName name="_xlnm.Print_Area" localSheetId="2">'primaire'!$A$1:$I$195</definedName>
    <definedName name="_xlnm.Print_Area" localSheetId="4">'secondaire'!$A$1:$I$212</definedName>
    <definedName name="_xlnm.Print_Area" localSheetId="6">'superieur'!$A$1:$I$86</definedName>
    <definedName name="Zone_impres_MI" localSheetId="3">'collegial'!#REF!</definedName>
    <definedName name="Zone_impres_MI" localSheetId="2">'primaire'!$A$1:$H$159</definedName>
    <definedName name="Zone_impres_MI" localSheetId="4">'secondaire'!#REF!</definedName>
    <definedName name="Zone_impres_MI" localSheetId="6">'superieur'!#REF!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<sst xmlns="http://schemas.openxmlformats.org/spreadsheetml/2006/main" count="2550" uniqueCount="691">
  <si>
    <t>LISTE DES TABLEAUX  :</t>
  </si>
  <si>
    <t>Tableau 4 :</t>
  </si>
  <si>
    <t xml:space="preserve"> </t>
  </si>
  <si>
    <t>Total</t>
  </si>
  <si>
    <t>Dont Filles</t>
  </si>
  <si>
    <t>Classes</t>
  </si>
  <si>
    <t>Collèges</t>
  </si>
  <si>
    <t>Urbain</t>
  </si>
  <si>
    <t>Ensemble</t>
  </si>
  <si>
    <t>Etablissements</t>
  </si>
  <si>
    <t>Universités</t>
  </si>
  <si>
    <t xml:space="preserve"> Total</t>
  </si>
  <si>
    <t>Féminin</t>
  </si>
  <si>
    <t xml:space="preserve">      Etrangers</t>
  </si>
  <si>
    <t xml:space="preserve">       Ensemble</t>
  </si>
  <si>
    <t>Cités Universitaires</t>
  </si>
  <si>
    <t>Université</t>
  </si>
  <si>
    <t>Rural</t>
  </si>
  <si>
    <t xml:space="preserve">Total </t>
  </si>
  <si>
    <t>Pers. Enseignant</t>
  </si>
  <si>
    <t>1- التعليم الأولي</t>
  </si>
  <si>
    <t>المجموع</t>
  </si>
  <si>
    <t>الإناث</t>
  </si>
  <si>
    <t>حضري</t>
  </si>
  <si>
    <t>قروي</t>
  </si>
  <si>
    <t>الأقسام</t>
  </si>
  <si>
    <t xml:space="preserve">المجموع </t>
  </si>
  <si>
    <t xml:space="preserve">جدول 5 : </t>
  </si>
  <si>
    <t>جدول 6 :</t>
  </si>
  <si>
    <t>السنة الأولى</t>
  </si>
  <si>
    <t>المؤسسات</t>
  </si>
  <si>
    <t>هيئة التدريس</t>
  </si>
  <si>
    <t xml:space="preserve">الأقسام </t>
  </si>
  <si>
    <t>الحجرات</t>
  </si>
  <si>
    <t>السنة السابعة</t>
  </si>
  <si>
    <t>السنة التاسعة</t>
  </si>
  <si>
    <t xml:space="preserve">جدول 16 : </t>
  </si>
  <si>
    <t>الجامعات</t>
  </si>
  <si>
    <t>المغاربة</t>
  </si>
  <si>
    <t>الأجانب</t>
  </si>
  <si>
    <t xml:space="preserve">هيئة التدريس </t>
  </si>
  <si>
    <t>الجامعة</t>
  </si>
  <si>
    <t>التعليم و تكوين الأطر</t>
  </si>
  <si>
    <t>لائحة الجداول</t>
  </si>
  <si>
    <t>مجموع التلاميذ</t>
  </si>
  <si>
    <t>الأحياء الجامعية</t>
  </si>
  <si>
    <t>منه : أستاذ مساعد</t>
  </si>
  <si>
    <t>منه : أستاذ محاضر</t>
  </si>
  <si>
    <t>منه : أستاذ التعليم  العالي</t>
  </si>
  <si>
    <t>1- ENSEIGNEMENT  PRESCOLAIRE</t>
  </si>
  <si>
    <t xml:space="preserve">2- التعليم الابتدائي </t>
  </si>
  <si>
    <t xml:space="preserve">منه : أستاذ مؤهل </t>
  </si>
  <si>
    <t xml:space="preserve">الإعداديات </t>
  </si>
  <si>
    <t>منه الإناث</t>
  </si>
  <si>
    <t>منهم الإناث</t>
  </si>
  <si>
    <t>2- ENSEIGNEMENT PRIMAIRE</t>
  </si>
  <si>
    <t>Personnel Enseignant</t>
  </si>
  <si>
    <t xml:space="preserve"> ENSEIGNEMENT ET FORMATION DES CADRES</t>
  </si>
  <si>
    <t xml:space="preserve">جدول 14 : </t>
  </si>
  <si>
    <t>Marocains</t>
  </si>
  <si>
    <t>Etrangers</t>
  </si>
  <si>
    <t>Total Général</t>
  </si>
  <si>
    <t>المجموع
Total</t>
  </si>
  <si>
    <t>Prof. Assist.</t>
  </si>
  <si>
    <t xml:space="preserve">  Maître Assist.</t>
  </si>
  <si>
    <t>Prof.
Habilité</t>
  </si>
  <si>
    <t>dont
Prof.Ens. Sup.</t>
  </si>
  <si>
    <t xml:space="preserve">Tableau 3 : </t>
  </si>
  <si>
    <t xml:space="preserve">جدول 3 : </t>
  </si>
  <si>
    <t xml:space="preserve">جدول  4 : </t>
  </si>
  <si>
    <t>Tableau 5 :</t>
  </si>
  <si>
    <t xml:space="preserve">جدول 7 : </t>
  </si>
  <si>
    <t>Tableau 7 :</t>
  </si>
  <si>
    <t xml:space="preserve">جدول 8 : </t>
  </si>
  <si>
    <t>Tableau 8 :</t>
  </si>
  <si>
    <t xml:space="preserve">جدول 9 : </t>
  </si>
  <si>
    <t xml:space="preserve">جدول 10 : </t>
  </si>
  <si>
    <t xml:space="preserve">جدول 11 : </t>
  </si>
  <si>
    <t xml:space="preserve">Tableau 11 : </t>
  </si>
  <si>
    <t xml:space="preserve">جدول 18 : </t>
  </si>
  <si>
    <t xml:space="preserve">Tableau 20: </t>
  </si>
  <si>
    <t xml:space="preserve">جدول 23 : </t>
  </si>
  <si>
    <t>Tableau 1:</t>
  </si>
  <si>
    <t>التلاميذ
Elèves</t>
  </si>
  <si>
    <t>Tableau 2:</t>
  </si>
  <si>
    <t>الوسط الحضري</t>
  </si>
  <si>
    <t>الوسط القروي</t>
  </si>
  <si>
    <t>السنة السادسة</t>
  </si>
  <si>
    <t xml:space="preserve">  Personnel  Enseignant</t>
  </si>
  <si>
    <t>Total Elèves</t>
  </si>
  <si>
    <r>
      <t>7</t>
    </r>
    <r>
      <rPr>
        <b/>
        <vertAlign val="superscript"/>
        <sz val="12"/>
        <rFont val="Times New Roman"/>
        <family val="1"/>
      </rPr>
      <t>ème</t>
    </r>
    <r>
      <rPr>
        <b/>
        <sz val="12"/>
        <rFont val="Times New Roman"/>
        <family val="1"/>
      </rPr>
      <t xml:space="preserve"> Année</t>
    </r>
  </si>
  <si>
    <r>
      <t>9</t>
    </r>
    <r>
      <rPr>
        <b/>
        <vertAlign val="superscript"/>
        <sz val="12"/>
        <rFont val="Times New Roman"/>
        <family val="1"/>
      </rPr>
      <t>ème</t>
    </r>
    <r>
      <rPr>
        <b/>
        <sz val="12"/>
        <rFont val="Times New Roman"/>
        <family val="1"/>
      </rPr>
      <t xml:space="preserve"> Année</t>
    </r>
  </si>
  <si>
    <t>Tableau 1</t>
  </si>
  <si>
    <t>Tableau 2</t>
  </si>
  <si>
    <t xml:space="preserve">3- التعليم الثانوي الإعدادي  </t>
  </si>
  <si>
    <t xml:space="preserve">2-4 التعليم الثانوي التأهيلي الخاص </t>
  </si>
  <si>
    <t>4-2    ENSEIGNEMENT SECONDAIRE QUALIFIANT PRIVE</t>
  </si>
  <si>
    <t>3- ENSEIGNEMENT SECONDAIRE COLLEGIAL</t>
  </si>
  <si>
    <t>4- التعليم الثانوي التأهيلي</t>
  </si>
  <si>
    <t xml:space="preserve"> منه الإناث
Dont Filles</t>
  </si>
  <si>
    <t xml:space="preserve">جدول  1 : </t>
  </si>
  <si>
    <t xml:space="preserve">جدول 2 : </t>
  </si>
  <si>
    <t>Rabat</t>
  </si>
  <si>
    <t>Salé</t>
  </si>
  <si>
    <t>Skhirat-Témara</t>
  </si>
  <si>
    <t>Khémisset</t>
  </si>
  <si>
    <t>الرباط</t>
  </si>
  <si>
    <t>سلا</t>
  </si>
  <si>
    <t>الصخيرات-تمارة</t>
  </si>
  <si>
    <t>الخميسات</t>
  </si>
  <si>
    <t>العمالة/الإقليم</t>
  </si>
  <si>
    <t>Prefecture/Province</t>
  </si>
  <si>
    <t>ELEVES SELON LE MILIEU, LE SEXE,ET PAR PREFECTURE OU PROVINCE,2004-2005</t>
  </si>
  <si>
    <t xml:space="preserve"> التلاميذ حسب الوسط،الجنس و حسب العمالة أو الإقليم 2004-2005</t>
  </si>
  <si>
    <t>المستعملة منها</t>
  </si>
  <si>
    <t>dont utilisées</t>
  </si>
  <si>
    <t>جدول 7 :</t>
  </si>
  <si>
    <t>جدول 12 :</t>
  </si>
  <si>
    <t>Tableau 14 :</t>
  </si>
  <si>
    <t>Tableau 13:</t>
  </si>
  <si>
    <t>Tableau 12 :</t>
  </si>
  <si>
    <t xml:space="preserve">Tableau 10 : </t>
  </si>
  <si>
    <t xml:space="preserve">Salles </t>
  </si>
  <si>
    <t xml:space="preserve">جدول 12 :  </t>
  </si>
  <si>
    <t xml:space="preserve">جدول 13 : </t>
  </si>
  <si>
    <t>Centre de formation</t>
  </si>
  <si>
    <t>مركز التكوين</t>
  </si>
  <si>
    <t>Tableau 24 :</t>
  </si>
  <si>
    <t xml:space="preserve">Tableau 25 : </t>
  </si>
  <si>
    <t xml:space="preserve">جدول 25 : </t>
  </si>
  <si>
    <t xml:space="preserve">         </t>
  </si>
  <si>
    <t xml:space="preserve">                 </t>
  </si>
  <si>
    <t xml:space="preserve"> Université Mohammed V Souissi-Rabat</t>
  </si>
  <si>
    <t xml:space="preserve">Faculté de Médecine dentaire </t>
  </si>
  <si>
    <t xml:space="preserve">Faculté de Médecine et de Pharmacie </t>
  </si>
  <si>
    <t>Ecole Nationale Supérieure d'Informatique et Analyse des Systèmes</t>
  </si>
  <si>
    <t xml:space="preserve">Faculté des Sciences Juridiques Economiques et Sociales </t>
  </si>
  <si>
    <t xml:space="preserve">Faculté des Sciences Juridiques Economique et Sociales Salé </t>
  </si>
  <si>
    <t xml:space="preserve">Faculté des Sciences de l'Education </t>
  </si>
  <si>
    <t>Université Mohammed V Agdal-Rabat</t>
  </si>
  <si>
    <t>Faculté des Lettres et Sciences Humaines</t>
  </si>
  <si>
    <t xml:space="preserve">Faculté des Sciences Juridiques Economiques et Sociales  </t>
  </si>
  <si>
    <t>Faculté des Sciences</t>
  </si>
  <si>
    <t xml:space="preserve">Ecole Mohammadia d'Ingénieurs </t>
  </si>
  <si>
    <t>Ecole Supérieure de Technologie Salé</t>
  </si>
  <si>
    <t>جامعة محمد الخامس السويسي ـ الرباط</t>
  </si>
  <si>
    <t>جامعة محمد الخامس ـ أكدال ـ الرباط</t>
  </si>
  <si>
    <t xml:space="preserve">  كلية الآداب والعلوم الإنسانية</t>
  </si>
  <si>
    <t xml:space="preserve">  كلية العلوم</t>
  </si>
  <si>
    <t xml:space="preserve">  المدرسة المحمدية للمهندسين</t>
  </si>
  <si>
    <t xml:space="preserve">  المدرسة العليا للتكنولوجيا سلا</t>
  </si>
  <si>
    <t xml:space="preserve">  كلية العلوم القانونية والإقتصادية  والإجتماعية</t>
  </si>
  <si>
    <t xml:space="preserve"> كلية العلوم القانونية والإقتصادية  والإجتماعية سلا </t>
  </si>
  <si>
    <t>كلية العلوم القانونية والإقتصادية  والإجتماعية</t>
  </si>
  <si>
    <t xml:space="preserve"> المدرسة الوطنية العليا للإعلاميات  وتحليل النظم</t>
  </si>
  <si>
    <t xml:space="preserve">كلية طب الأسنان </t>
  </si>
  <si>
    <t xml:space="preserve">كلية الطب والصيدلة </t>
  </si>
  <si>
    <t>كلية علوم التربية</t>
  </si>
  <si>
    <t xml:space="preserve"> الطلبة حسب الجامعات (السلك الأول والثاني ) ،2004-2005</t>
  </si>
  <si>
    <t>ETUDIANTS SELON LES UNIVERSITES (1er et 2ème CYCLE), 2004-2005</t>
  </si>
  <si>
    <t>كلية العلوم</t>
  </si>
  <si>
    <t xml:space="preserve">  Ecole Nationale Forestière d'Ingénieurs (Salé)</t>
  </si>
  <si>
    <t>المدرسة الوطنية الغابوية للمهندسين (سلا)</t>
  </si>
  <si>
    <t xml:space="preserve">  Ecole Nationale de l'Industrie Minérale (Rabat)  </t>
  </si>
  <si>
    <t>المدرسة الوطنية للصناعة المعدنية (الرباط)</t>
  </si>
  <si>
    <t>المدرسة الوطنية للهندسة المعمارية (الرباط)</t>
  </si>
  <si>
    <t>معهد تأهيل الأطر في الميدان الصحي : الرباط</t>
  </si>
  <si>
    <t>مدرسة علوم الإعلام (الرباط)</t>
  </si>
  <si>
    <t>المدرسة الوطنية للإدارة (الرباط)</t>
  </si>
  <si>
    <t>المعهد العالي للقضاء(الرباط)</t>
  </si>
  <si>
    <t>دار الحديث الحسنية (الرباط)</t>
  </si>
  <si>
    <t xml:space="preserve">  Institut National des Postes et Télécommunications (Rabat)</t>
  </si>
  <si>
    <t>المعهد الوطني للبريد والمواصلات  السلكية والللاسلكية</t>
  </si>
  <si>
    <t xml:space="preserve">المعهد الوطني للإحصاء والإقتصاد  التطبيقي (الرباط) </t>
  </si>
  <si>
    <t>معهد الحسن الثاني للزراعة  والبيطرة (الرباط)</t>
  </si>
  <si>
    <t>المعهد العالي للإعلام  والاتصال (الرباط)</t>
  </si>
  <si>
    <t>المعهد الملكي لتكوين أطر الشبيبة والرياضة (الرباط)</t>
  </si>
  <si>
    <t>المعهد الوطني للتهيئة والتعمير (الرباط)</t>
  </si>
  <si>
    <t>المعهد الوطني لعلوم  الآثار والتراث</t>
  </si>
  <si>
    <t>Institut National de Statistique et d'Economie Appliquée (Rabat)</t>
  </si>
  <si>
    <t>Institut Agronomique et Vétérinaire Hassan II (Rabat)</t>
  </si>
  <si>
    <t>Ecole Nationale d'Architecture (Rabat)</t>
  </si>
  <si>
    <t>Institut de Formation aux Car. de Santé : Rabat</t>
  </si>
  <si>
    <t xml:space="preserve">Ecole des Sciences de l'Information (Rabat)   </t>
  </si>
  <si>
    <t>Institut Supérieur de l'Information et de la Communication (Rabat)</t>
  </si>
  <si>
    <t xml:space="preserve">Ecole Nationale d'Administration (Rabat)    </t>
  </si>
  <si>
    <t>Institut Supérieur de la Magistrature (Rabat)</t>
  </si>
  <si>
    <t>Institut Royal de Formation des Cadres de la Jeunesse et des Sports (Rabat)</t>
  </si>
  <si>
    <t>Institut National d'Aménagement et d'Urbanisme (Rabat)</t>
  </si>
  <si>
    <t>Dar Al Hadith El-Hassania (Rabat)</t>
  </si>
  <si>
    <t>Institut National Supérieur d'Archéologie et du Patrimoine (Rabat)</t>
  </si>
  <si>
    <t xml:space="preserve"> Cité Universitaire Agdal/Rabat</t>
  </si>
  <si>
    <t xml:space="preserve"> Cité Universitaire My Ismaïl /Rabat</t>
  </si>
  <si>
    <t xml:space="preserve"> Cité Universitaire Souissi I/Rabat</t>
  </si>
  <si>
    <t xml:space="preserve"> Cité Universitaire Souissi II/Rabat</t>
  </si>
  <si>
    <t xml:space="preserve"> Ecole Mohammadia d'Ingénieurs/Rabat</t>
  </si>
  <si>
    <t xml:space="preserve"> Faculté des Sciences de l'Education/Rabat</t>
  </si>
  <si>
    <t>الحي الجامعي أكدال (الرباط)</t>
  </si>
  <si>
    <t>الحي الجامعي مولاي إسماعيل (الرباط)</t>
  </si>
  <si>
    <t>الحي الجامعي السويسي 1 (الرباط)</t>
  </si>
  <si>
    <t>الحي الجامعي السويسي 2 (الرباط)</t>
  </si>
  <si>
    <t>المدرسة المحمدية للمهندسين (الرباط)</t>
  </si>
  <si>
    <t>كلية علوم التربية (الرباط)</t>
  </si>
  <si>
    <t>جدول 27 :</t>
  </si>
  <si>
    <t xml:space="preserve">Tableau 27 : </t>
  </si>
  <si>
    <t xml:space="preserve">جدول 26 : </t>
  </si>
  <si>
    <t xml:space="preserve">جدول 27 : </t>
  </si>
  <si>
    <t xml:space="preserve">جدول 28 : </t>
  </si>
  <si>
    <t xml:space="preserve">جدول 29 : </t>
  </si>
  <si>
    <t>Tableau 26 :</t>
  </si>
  <si>
    <t>جامعة محمد الخامس السويسي
Université Mohammed V Souissi</t>
  </si>
  <si>
    <t>جامعة محمد الخامس ـ أكدال
Université Mohammed V Agda</t>
  </si>
  <si>
    <t>المدرسة العليا للتكنولوجيا سلا</t>
  </si>
  <si>
    <t>المدرسة المحمدية للمهندسين</t>
  </si>
  <si>
    <t>كلية الآداب والعلوم الإنسانية</t>
  </si>
  <si>
    <t>الذكور
  Masculin</t>
  </si>
  <si>
    <t>الإناث 
 Féminin</t>
  </si>
  <si>
    <t>Centre</t>
  </si>
  <si>
    <t>المركز</t>
  </si>
  <si>
    <t>مركز الخميسات</t>
  </si>
  <si>
    <t xml:space="preserve">Centre Khemisset  </t>
  </si>
  <si>
    <t>CENTRE</t>
  </si>
  <si>
    <t xml:space="preserve">موظفو  الإدارة </t>
  </si>
  <si>
    <t>Pers. Administratif</t>
  </si>
  <si>
    <t xml:space="preserve">هيئة التدريس/ الإدارة
Corps enseignant/Administratif </t>
  </si>
  <si>
    <t xml:space="preserve">المجموع
Total </t>
  </si>
  <si>
    <t>الإناث
Féminin</t>
  </si>
  <si>
    <t>Enseignants Permanents</t>
  </si>
  <si>
    <t>هيئة التدريس الدائمة</t>
  </si>
  <si>
    <t>Français</t>
  </si>
  <si>
    <t>الفرنسية</t>
  </si>
  <si>
    <t>Arabe</t>
  </si>
  <si>
    <t>العربية</t>
  </si>
  <si>
    <t>Allemand</t>
  </si>
  <si>
    <t>الألمانية</t>
  </si>
  <si>
    <t>Italien</t>
  </si>
  <si>
    <t>الإيطالية</t>
  </si>
  <si>
    <t>Anglais</t>
  </si>
  <si>
    <t xml:space="preserve"> الإنجليزية</t>
  </si>
  <si>
    <t>Informatique</t>
  </si>
  <si>
    <t>الإعلاميات</t>
  </si>
  <si>
    <t>Audio-Visuel</t>
  </si>
  <si>
    <t>السمعي البصري</t>
  </si>
  <si>
    <t>Législation</t>
  </si>
  <si>
    <t>التشريع</t>
  </si>
  <si>
    <t>Mathématiques</t>
  </si>
  <si>
    <t>الرياضيات</t>
  </si>
  <si>
    <t>Physique-Chimie</t>
  </si>
  <si>
    <t>الفيزياء الكيمياء</t>
  </si>
  <si>
    <t>Sciences de la vie et de la terre</t>
  </si>
  <si>
    <t>علوم الحياة و الأرض</t>
  </si>
  <si>
    <t>Sciences éducatives</t>
  </si>
  <si>
    <t>العلوم التربوية</t>
  </si>
  <si>
    <t>Art Plastique</t>
  </si>
  <si>
    <t>الفنون التشكيلية</t>
  </si>
  <si>
    <t>Education physique</t>
  </si>
  <si>
    <t>التربية البدنية</t>
  </si>
  <si>
    <t>Education musicale</t>
  </si>
  <si>
    <t>التربية الموسيقية</t>
  </si>
  <si>
    <t>Personnel Administratif</t>
  </si>
  <si>
    <t>موظفو الإدارة</t>
  </si>
  <si>
    <t>Spécialités</t>
  </si>
  <si>
    <t>السلك التربوي</t>
  </si>
  <si>
    <t>سلك التبريز</t>
  </si>
  <si>
    <t>التخصص</t>
  </si>
  <si>
    <t>Cycle Pédagogique</t>
  </si>
  <si>
    <t>Cycle Agrégation</t>
  </si>
  <si>
    <t>Dt Filles</t>
  </si>
  <si>
    <t>Histoire  et Géographie</t>
  </si>
  <si>
    <t>التاريخ والجغرافية</t>
  </si>
  <si>
    <t>Source : Ecole Normale Supérieure de Rabat</t>
  </si>
  <si>
    <t xml:space="preserve">المصدر:المدرسة العليا للأساتذة الرباط </t>
  </si>
  <si>
    <t>الإنجليزية</t>
  </si>
  <si>
    <t>Source : Académie Régionale d'Education et de Formation</t>
  </si>
  <si>
    <t>المصدر : الأكاديمية الجهوية للتربية و التكوين</t>
  </si>
  <si>
    <t>dont Femmes</t>
  </si>
  <si>
    <t>Dont  femmes</t>
  </si>
  <si>
    <t>Elèves nouveaux</t>
  </si>
  <si>
    <t>Elèves redoublants</t>
  </si>
  <si>
    <t>التلاميذ الجدد</t>
  </si>
  <si>
    <t>التلاميذ المكررون</t>
  </si>
  <si>
    <t xml:space="preserve">Classes </t>
  </si>
  <si>
    <t>Salles</t>
  </si>
  <si>
    <t>المؤطرون
Personnel encadrant</t>
  </si>
  <si>
    <t xml:space="preserve"> منه الإناث
Dont Femmes</t>
  </si>
  <si>
    <t>القاعات</t>
  </si>
  <si>
    <t>4 ans</t>
  </si>
  <si>
    <t>5 ans</t>
  </si>
  <si>
    <t>6 ans</t>
  </si>
  <si>
    <t>سن 4 سنوات</t>
  </si>
  <si>
    <t>سن 5 سنوات</t>
  </si>
  <si>
    <t>سن 6 سنوات</t>
  </si>
  <si>
    <t>جدول 1 :</t>
  </si>
  <si>
    <t>جدول  2 :</t>
  </si>
  <si>
    <t>total</t>
  </si>
  <si>
    <t>4- ENSEIGNEMENT SECONDAIRE QUALIFIANT</t>
  </si>
  <si>
    <t>3-5 تكوين أساتذة السلك الثاني</t>
  </si>
  <si>
    <t>5-3   FORMATION DES PROFESSEURS DU 2EME CYCLE</t>
  </si>
  <si>
    <t>Tableau 9 :</t>
  </si>
  <si>
    <t>Tableau 33:</t>
  </si>
  <si>
    <t>Tableau 34:</t>
  </si>
  <si>
    <t xml:space="preserve">جدول 32 : </t>
  </si>
  <si>
    <t xml:space="preserve">جدول 33 : </t>
  </si>
  <si>
    <t xml:space="preserve">جدول 34 : </t>
  </si>
  <si>
    <t>Tableau 32:</t>
  </si>
  <si>
    <t>Sciences naturelles</t>
  </si>
  <si>
    <t>العلوم الطبيعية</t>
  </si>
  <si>
    <t>تلاميذ الوسط الحضري</t>
  </si>
  <si>
    <t>تلاميذ الوسط القروي</t>
  </si>
  <si>
    <t>جدول  4 :</t>
  </si>
  <si>
    <t>Tableau 10 :</t>
  </si>
  <si>
    <t xml:space="preserve">Tableau 12 : </t>
  </si>
  <si>
    <t>جدول 17 :</t>
  </si>
  <si>
    <t xml:space="preserve">Tableau 23 : </t>
  </si>
  <si>
    <t>جدول 24 :</t>
  </si>
  <si>
    <t xml:space="preserve">Tableau 25: </t>
  </si>
  <si>
    <t xml:space="preserve">Tableau 16 : </t>
  </si>
  <si>
    <t xml:space="preserve">Tableau 17: </t>
  </si>
  <si>
    <t>جدول 22:</t>
  </si>
  <si>
    <t>Tableau 22 :</t>
  </si>
  <si>
    <t>جدول 25 :</t>
  </si>
  <si>
    <t>Tableau 29:</t>
  </si>
  <si>
    <t xml:space="preserve">جدول 15  : </t>
  </si>
  <si>
    <t xml:space="preserve">جدول 19  :   </t>
  </si>
  <si>
    <t>Tableau 15:</t>
  </si>
  <si>
    <t xml:space="preserve">Tableau 18: </t>
  </si>
  <si>
    <t xml:space="preserve">Tableau 19 : </t>
  </si>
  <si>
    <t>جدول 20 :</t>
  </si>
  <si>
    <t xml:space="preserve">جدول 21 : </t>
  </si>
  <si>
    <t xml:space="preserve">Tableau 21: </t>
  </si>
  <si>
    <t xml:space="preserve">جدول 24 : </t>
  </si>
  <si>
    <t>Tableau 28:</t>
  </si>
  <si>
    <t>المحدثة منها</t>
  </si>
  <si>
    <t>nouvelles créations</t>
  </si>
  <si>
    <t>الملحقات</t>
  </si>
  <si>
    <t>Annexes</t>
  </si>
  <si>
    <t>Dont nouvelles créations</t>
  </si>
  <si>
    <t>Etudiants redoublants</t>
  </si>
  <si>
    <t>Nouveaux étudiants</t>
  </si>
  <si>
    <t>الإناث منه</t>
  </si>
  <si>
    <t>Lycées</t>
  </si>
  <si>
    <t>الثانويات</t>
  </si>
  <si>
    <t>جدول 11 :</t>
  </si>
  <si>
    <t>جدول 13 :</t>
  </si>
  <si>
    <t>جدول 14 :</t>
  </si>
  <si>
    <t xml:space="preserve">جدول 19 : </t>
  </si>
  <si>
    <t xml:space="preserve">Tableau 19: </t>
  </si>
  <si>
    <t>جدول 23 :</t>
  </si>
  <si>
    <t xml:space="preserve">Tableau 26: </t>
  </si>
  <si>
    <t xml:space="preserve">جدول 30 : </t>
  </si>
  <si>
    <t xml:space="preserve">جدول 31 : </t>
  </si>
  <si>
    <t>Tableau 35 :</t>
  </si>
  <si>
    <t>جدول 36 :</t>
  </si>
  <si>
    <t xml:space="preserve">Tableau 36 : </t>
  </si>
  <si>
    <t>Tableau 41:</t>
  </si>
  <si>
    <t>جدول 41:</t>
  </si>
  <si>
    <t>جدول 42:</t>
  </si>
  <si>
    <t>Tableau 42 :</t>
  </si>
  <si>
    <t>Tableau 44:</t>
  </si>
  <si>
    <t>جدول 46 :</t>
  </si>
  <si>
    <t xml:space="preserve">Tableau 46 : </t>
  </si>
  <si>
    <t>جدول 47 :</t>
  </si>
  <si>
    <t xml:space="preserve">Tableau 27: </t>
  </si>
  <si>
    <t xml:space="preserve">Tableau 34: </t>
  </si>
  <si>
    <t>Tableau 39:</t>
  </si>
  <si>
    <t>Tableau 41 :</t>
  </si>
  <si>
    <t>Tableau 42:</t>
  </si>
  <si>
    <t>Tableau 47:</t>
  </si>
  <si>
    <t xml:space="preserve">جدول 35 : </t>
  </si>
  <si>
    <t xml:space="preserve">جدول 36 : </t>
  </si>
  <si>
    <t xml:space="preserve">جدول 38 : </t>
  </si>
  <si>
    <t xml:space="preserve">جدول 37 : </t>
  </si>
  <si>
    <t xml:space="preserve">جدول 39 : </t>
  </si>
  <si>
    <t xml:space="preserve">جدول 40 : </t>
  </si>
  <si>
    <t xml:space="preserve">جدول 41 : </t>
  </si>
  <si>
    <t xml:space="preserve">جدول 42 : </t>
  </si>
  <si>
    <t xml:space="preserve">جدول 43 : </t>
  </si>
  <si>
    <t xml:space="preserve">جدول 44 : </t>
  </si>
  <si>
    <t xml:space="preserve">جدول 45 : </t>
  </si>
  <si>
    <t xml:space="preserve">جدول 46 : </t>
  </si>
  <si>
    <t xml:space="preserve">جدول 47 : </t>
  </si>
  <si>
    <t xml:space="preserve">جدول 48 : </t>
  </si>
  <si>
    <t>Tableau 37:</t>
  </si>
  <si>
    <t>Tableau 38:</t>
  </si>
  <si>
    <t>Tableau 40:</t>
  </si>
  <si>
    <t xml:space="preserve">Tableau 43: </t>
  </si>
  <si>
    <t>Tableau 45:</t>
  </si>
  <si>
    <t>Tableau 46:</t>
  </si>
  <si>
    <t>Tableau 30:</t>
  </si>
  <si>
    <t>Tableau 31:</t>
  </si>
  <si>
    <t>Tableau  6:</t>
  </si>
  <si>
    <t>4- ENSEIGNEMENT SECONDAIRE QUALIFIANT PUBLIC</t>
  </si>
  <si>
    <t>4- التعليم الثانوي التأهيلي العمومي</t>
  </si>
  <si>
    <t xml:space="preserve">جدول 20 : </t>
  </si>
  <si>
    <t>جدول 26 :</t>
  </si>
  <si>
    <t>جدول 28 :</t>
  </si>
  <si>
    <t>جدول 29 :</t>
  </si>
  <si>
    <t xml:space="preserve">Tableau 31: </t>
  </si>
  <si>
    <t xml:space="preserve">Tableau 32: </t>
  </si>
  <si>
    <t xml:space="preserve">Tableau 33: </t>
  </si>
  <si>
    <t>جدول 37 :</t>
  </si>
  <si>
    <t>جدول 38 :</t>
  </si>
  <si>
    <t xml:space="preserve">Tableau 39: </t>
  </si>
  <si>
    <t>جدول 39 :</t>
  </si>
  <si>
    <t xml:space="preserve">Tableau 40: </t>
  </si>
  <si>
    <t>جدول 40 :</t>
  </si>
  <si>
    <t>جدول 41 :</t>
  </si>
  <si>
    <t>Kénitra</t>
  </si>
  <si>
    <t>Sidi Kacem</t>
  </si>
  <si>
    <t>Sidi Slimane</t>
  </si>
  <si>
    <t>القنيطرة</t>
  </si>
  <si>
    <t>سيدي قاسم</t>
  </si>
  <si>
    <t>سيدي سليمان</t>
  </si>
  <si>
    <t>توزيع التلاميذ الذين يقل عمرهم عن 6 سنوات  حسب الجنس ، الوسط و العمالة أو الإقليم،2015-2016</t>
  </si>
  <si>
    <t>REPARTITIONS DES ELEVES AGES DE MOINS DE 6 ANS SELON LE SEXE, LE MILIEU, ET PAR PREFECTURE OU PROVINCE,   2015-2016</t>
  </si>
  <si>
    <t>توزيع مجموع التلاميذ الذين يتراوح عمرهم بين 6  و 12 سنة حسب الجنس ، الوسط و العمالة أو الإقليم،2015-2016</t>
  </si>
  <si>
    <t>REPARTITIONS DES ELEVES AGES ENTRE 6 ET 12 ANS SELON LE SEXE, LE MILIEU, ET PAR PREFECTURE OU PROVINCE,   2015-2016</t>
  </si>
  <si>
    <t>توزيع مجموع التلاميذ الذين يتجاوزعمرهم 12 سنة حسب الجنس ، الوسط و العمالة أو الإقليم،2015-2016</t>
  </si>
  <si>
    <t>REPARTITIONS DES ELEVES AYANT PLUS DE 12 ANS SELON LE SEXE, LE MILIEU, ET PAR PREFECTURE OU PROVINCE,   2015-2016</t>
  </si>
  <si>
    <t>STATISTIQUES  GENERALES  PAR PREFECTURE OU PROVINCE,2015-2016</t>
  </si>
  <si>
    <t xml:space="preserve"> المتدربون حسب  السلك ،التخصص والجنس ، 2015-2016</t>
  </si>
  <si>
    <t>STAGIAIRES SELON LE CYCLE, LA  SPECIALITE ET  LE SEXE : 2015-2016</t>
  </si>
  <si>
    <t>المتخرجون حسب السلك ،التخصص والجنس،2015-2016</t>
  </si>
  <si>
    <t>LAUREATS SELON LE CYCLE, LA  SPECIALITE ET  LE SEXE :2015-2016</t>
  </si>
  <si>
    <t>REPAS SERVIS DANS LES RESTAURANTS UNIVERSITAIRES, 2015/2016</t>
  </si>
  <si>
    <t>2015/2016</t>
  </si>
  <si>
    <t>اقل من 4 سنوات</t>
  </si>
  <si>
    <t>moins de 4 ans</t>
  </si>
  <si>
    <t>أكثر من سن 6 سنوات</t>
  </si>
  <si>
    <t>Plus de 6 ans</t>
  </si>
  <si>
    <t>1- التعليم الأولي بالقطاع  العمومي</t>
  </si>
  <si>
    <t>1- ENSEIGNEMENT  PRESCOLAIRE DU SECTEUR PUBLIC</t>
  </si>
  <si>
    <t>السنة الثانية</t>
  </si>
  <si>
    <t>السنة الثالثة</t>
  </si>
  <si>
    <t>السنة الرابعة</t>
  </si>
  <si>
    <t>السنة الخامسة</t>
  </si>
  <si>
    <t>Total général</t>
  </si>
  <si>
    <t xml:space="preserve">1° Année </t>
  </si>
  <si>
    <t>2° Année</t>
  </si>
  <si>
    <t>3° Année</t>
  </si>
  <si>
    <t>4° Année</t>
  </si>
  <si>
    <t>5° Année</t>
  </si>
  <si>
    <t>6° Année</t>
  </si>
  <si>
    <t>-</t>
  </si>
  <si>
    <t>السنة الثامنة</t>
  </si>
  <si>
    <r>
      <t>8</t>
    </r>
    <r>
      <rPr>
        <b/>
        <vertAlign val="superscript"/>
        <sz val="12"/>
        <rFont val="Times New Roman"/>
        <family val="1"/>
      </rPr>
      <t>ème</t>
    </r>
    <r>
      <rPr>
        <b/>
        <sz val="12"/>
        <rFont val="Times New Roman"/>
        <family val="1"/>
      </rPr>
      <t xml:space="preserve"> Année</t>
    </r>
  </si>
  <si>
    <t>2016-2015</t>
  </si>
  <si>
    <t xml:space="preserve">Tableau 48 : </t>
  </si>
  <si>
    <t>جدول 48 :</t>
  </si>
  <si>
    <t>الإنـــاث</t>
  </si>
  <si>
    <t>…</t>
  </si>
  <si>
    <t xml:space="preserve">  Institut Supérieur de Commerce et d'Administration des entreprises (Rabat)</t>
  </si>
  <si>
    <t>المعهد العالي للتجارة وإدارة المقاولات (الرباط)</t>
  </si>
  <si>
    <t xml:space="preserve">  المدرسة العليا للأساتذة </t>
  </si>
  <si>
    <t xml:space="preserve">  المدرسة العليا لأساتذة التعليم التقني</t>
  </si>
  <si>
    <t xml:space="preserve"> Université Ibn Tofaïl-Kénitra</t>
  </si>
  <si>
    <t xml:space="preserve">جامعة ابن طفيل ـ القنيطرة </t>
  </si>
  <si>
    <t xml:space="preserve">  المدرسة الوطنية للعلوم التطبيقية القنيطرة</t>
  </si>
  <si>
    <t xml:space="preserve">  المدرسة الوطنية للتجارة والتسييرالقنيطرة</t>
  </si>
  <si>
    <t>Ecole Normale Supérieure Rabat</t>
  </si>
  <si>
    <t>Faculté des Lettres et Sciences Humaines de Kénitra</t>
  </si>
  <si>
    <t xml:space="preserve">  كلية الآداب والعلوم الإنسانية بالقنيطرة</t>
  </si>
  <si>
    <t>Faculté des Sciences de Kénitra</t>
  </si>
  <si>
    <t xml:space="preserve">  كلية العلوم بالقنيطرة</t>
  </si>
  <si>
    <t>Faculté des Sciences Juridiques Economiques et Sociales Kenitra</t>
  </si>
  <si>
    <t xml:space="preserve">  كلية العلوم القانونية والإقتصادية  والإجتماعية القنيطرة   </t>
  </si>
  <si>
    <t xml:space="preserve">Ecole Nationale des sciences appliquées Kenitra </t>
  </si>
  <si>
    <t>Ecole Nationale de Commerce et de Gestion Kénitra</t>
  </si>
  <si>
    <t>Ecole Normale Supérieure de l'Enseignement Technique Rabat</t>
  </si>
  <si>
    <t>الحي الجامعي (القنيطرة)</t>
  </si>
  <si>
    <t>Cité Universitaire (Kénitra)</t>
  </si>
  <si>
    <t>Université Mohammed V Rabat</t>
  </si>
  <si>
    <t>جامعة محمد الخامس الرباط</t>
  </si>
  <si>
    <t>Université Ibn Toufaïl</t>
  </si>
  <si>
    <t>جامعة ابن طفيل</t>
  </si>
  <si>
    <t>Tableau 44 :</t>
  </si>
  <si>
    <t xml:space="preserve"> المتدربون  حسب المستوى, 2014-2015</t>
  </si>
  <si>
    <t>جدول 44:</t>
  </si>
  <si>
    <t>STAGIAIRES  PAR NIVEAU ET SEXE, 2014-2015</t>
  </si>
  <si>
    <t>المسلك التأهيلي</t>
  </si>
  <si>
    <t>المسلك الإعدادي</t>
  </si>
  <si>
    <t>Branche lycée</t>
  </si>
  <si>
    <t>Branche collège</t>
  </si>
  <si>
    <t>dont féminin</t>
  </si>
  <si>
    <t>Etudes islamiques</t>
  </si>
  <si>
    <t>الدراسات الإسلامية</t>
  </si>
  <si>
    <t>Education Physique</t>
  </si>
  <si>
    <t xml:space="preserve"> هيئة التدريس وموظفو الإدارة بالمركز التربوي الجهوي بالرباط, 2014-2015</t>
  </si>
  <si>
    <t>PERSONNEL ENSEIGNANT ET ADMINISTRATIF AU CENTRE PEDAGOGIQUE REGIONAL DE RABAT, 2014-2015</t>
  </si>
  <si>
    <t>جدول 45:</t>
  </si>
  <si>
    <t xml:space="preserve"> الطلبة الأساتذة حسب المستوى والجنس, 2014-2015</t>
  </si>
  <si>
    <t>ELEVES MAITRES SELON LE SEXE ET LE NIVEAU, 2014-2015</t>
  </si>
  <si>
    <t>جدول 46:</t>
  </si>
  <si>
    <t>السنة الأولى إعدادي</t>
  </si>
  <si>
    <t>السنة الأولى إنتدائي</t>
  </si>
  <si>
    <r>
      <t>1</t>
    </r>
    <r>
      <rPr>
        <b/>
        <vertAlign val="superscript"/>
        <sz val="12"/>
        <rFont val="Times New Roman"/>
        <family val="1"/>
      </rPr>
      <t>ère</t>
    </r>
    <r>
      <rPr>
        <b/>
        <sz val="12"/>
        <rFont val="Times New Roman"/>
        <family val="1"/>
      </rPr>
      <t xml:space="preserve"> Année collège</t>
    </r>
  </si>
  <si>
    <r>
      <t>1</t>
    </r>
    <r>
      <rPr>
        <b/>
        <vertAlign val="superscript"/>
        <sz val="12"/>
        <rFont val="Times New Roman"/>
        <family val="1"/>
      </rPr>
      <t>ème</t>
    </r>
    <r>
      <rPr>
        <b/>
        <sz val="12"/>
        <rFont val="Times New Roman"/>
        <family val="1"/>
      </rPr>
      <t xml:space="preserve"> Année primaire</t>
    </r>
  </si>
  <si>
    <t>هيئة التدريس حسب مراكز تكوين  المعلمين  2014-2015</t>
  </si>
  <si>
    <t>PERSONNEL ENSEIGNANT  PAR CENTRE DE  FORMATION DES INSTITUTEURS 2014-2015</t>
  </si>
  <si>
    <t>2014/2015</t>
  </si>
  <si>
    <t>2013/2014</t>
  </si>
  <si>
    <t>2012/2013</t>
  </si>
  <si>
    <t>2011/2012</t>
  </si>
  <si>
    <t>الوجبات المقدمة بالمطاعم الجامعية 2016/2015</t>
  </si>
  <si>
    <t>جدول 3 :</t>
  </si>
  <si>
    <t>Tableau 3:</t>
  </si>
  <si>
    <t>Tableau 4:</t>
  </si>
  <si>
    <t>جدول  5 :</t>
  </si>
  <si>
    <t>Tableau 5:</t>
  </si>
  <si>
    <t>Tableau 6 :</t>
  </si>
  <si>
    <t>جدول  6 :</t>
  </si>
  <si>
    <t xml:space="preserve">Tableau 7 : </t>
  </si>
  <si>
    <t>جدول 8 :</t>
  </si>
  <si>
    <t xml:space="preserve">Tableau 8 : </t>
  </si>
  <si>
    <t>Tableau 9  :</t>
  </si>
  <si>
    <t>جدول 9 :</t>
  </si>
  <si>
    <t>Tableau 11 :</t>
  </si>
  <si>
    <t xml:space="preserve">جدول 12 : </t>
  </si>
  <si>
    <t>جدول 16 :</t>
  </si>
  <si>
    <t xml:space="preserve">Tableau 24: </t>
  </si>
  <si>
    <t xml:space="preserve">Tableau 30: </t>
  </si>
  <si>
    <t xml:space="preserve">Tableau 42: </t>
  </si>
  <si>
    <t>Tableau 46 :</t>
  </si>
  <si>
    <t>Tableau 48:</t>
  </si>
  <si>
    <t>جدول 50 :</t>
  </si>
  <si>
    <t xml:space="preserve">2- ENSEIGNEMENT  PRESCOLAIRE DU SECTEUR PRIVÉ </t>
  </si>
  <si>
    <t>2- التعليم الأولي بالقطاع  الخصوصي</t>
  </si>
  <si>
    <t>جدول 10 :</t>
  </si>
  <si>
    <t>Tableau 13  :</t>
  </si>
  <si>
    <t>جدول  15 :</t>
  </si>
  <si>
    <t>2-ENSEIGNEMENT PRIMAIRE PRIVE</t>
  </si>
  <si>
    <t>2 التعليم الابتدائي الخاص</t>
  </si>
  <si>
    <t xml:space="preserve">جدول 17 : </t>
  </si>
  <si>
    <t xml:space="preserve">Tableau 20 : </t>
  </si>
  <si>
    <t>جدول 22 :</t>
  </si>
  <si>
    <t>Tableau 23:</t>
  </si>
  <si>
    <t xml:space="preserve">Tableau 28 : </t>
  </si>
  <si>
    <t>Tableau 29 :</t>
  </si>
  <si>
    <t xml:space="preserve">1- التعليم الثانوي الإعدادي العمومي </t>
  </si>
  <si>
    <t xml:space="preserve">1-ENSEIGNEMENT SECONDAIRE COLLEGIAL PUBLIC </t>
  </si>
  <si>
    <t>2-التعليم الثانوي الإعدادي الخاص</t>
  </si>
  <si>
    <t xml:space="preserve">2-ENSEIGNEMENT SECONDAIRE COLLEGIAL PRIVE </t>
  </si>
  <si>
    <t>جدول 35 :</t>
  </si>
  <si>
    <t>Tableau35 :</t>
  </si>
  <si>
    <t>Tableau 36:</t>
  </si>
  <si>
    <t xml:space="preserve">Tableau 38: </t>
  </si>
  <si>
    <t>جدول43:</t>
  </si>
  <si>
    <t>Tableau 43 :</t>
  </si>
  <si>
    <t xml:space="preserve">Tableau 47 : </t>
  </si>
  <si>
    <t>جدول 49 :</t>
  </si>
  <si>
    <t xml:space="preserve">Tableau 49 : </t>
  </si>
  <si>
    <t>Tableau 50:</t>
  </si>
  <si>
    <t>1-التعليم الابتدائي العمومي</t>
  </si>
  <si>
    <t>1-ENSEIGNEMENT PRIMAIRE PUBLIC</t>
  </si>
  <si>
    <t xml:space="preserve">1  التعليم الثانوي الإعدادي العمومي </t>
  </si>
  <si>
    <t xml:space="preserve">1 ENSEIGNEMENT SECONDAIRE COLLEGIAL PUBLIC </t>
  </si>
  <si>
    <t xml:space="preserve"> 1 التعليم الثانوي التأهيلي العمومي</t>
  </si>
  <si>
    <t>1  ENSEIGNEMENT SECONDAIRE QUALIFIANT PUBLIC</t>
  </si>
  <si>
    <t>2 ENSEIGNEMENT SECONDAIRE QUALIFIANT PRIVE</t>
  </si>
  <si>
    <t xml:space="preserve">2 التعليم الثانوي التأهيلي الخاص </t>
  </si>
  <si>
    <t xml:space="preserve">5 المركز الجهوي لمهن التربية و التكوين </t>
  </si>
  <si>
    <t xml:space="preserve">5 Centre Régional des métiers de l'Education et de la Formation </t>
  </si>
  <si>
    <t>6 اساتدة التعليم الإبتدائي و الإعدادي</t>
  </si>
  <si>
    <t>6 PROFESSEURS DE L'ENSEIGNEMENT PRIMAIRE ET COLLEGIAL</t>
  </si>
  <si>
    <t>5 CENTRE REGIONAL DES METIERS DE L'EDUCATION ET DE FORMATION</t>
  </si>
  <si>
    <t>Tableau 49:</t>
  </si>
  <si>
    <t xml:space="preserve">جدول 49 : </t>
  </si>
  <si>
    <t xml:space="preserve">جدول 50 : </t>
  </si>
  <si>
    <t>7- التعليم العالي</t>
  </si>
  <si>
    <t>7- ENSEIGNEMENT SUPERIEUR</t>
  </si>
  <si>
    <t>… Données non reçues</t>
  </si>
  <si>
    <t>'المعهد العالي للفن المسرحي والتنشيط الثقافي</t>
  </si>
  <si>
    <t xml:space="preserve"> Institut Supérieur d'Art Dramatique et d'Animation Culturelle</t>
  </si>
  <si>
    <t>المعهد العالي لمهن السمعي البصري والسينما</t>
  </si>
  <si>
    <t>Instiut Supérieur des Métires de l'Audio Visuel et du Cinéma</t>
  </si>
  <si>
    <t xml:space="preserve"> الإحصائيات العامة  للتعليم الأولي العصري حسب العمالة أو الإقليم 2016-2017</t>
  </si>
  <si>
    <t>STATISTIQUES GENERALES SUR L'ENSEIGNEMENT PRESCOLAIRE MODERNE PAR PREFECTURE OU PROVINCE, 2016-2017</t>
  </si>
  <si>
    <t xml:space="preserve"> الأطفال المسجلون بالتعليم الأولي العصري  حسب السن و العمالة أو الإقليم 2016-2017</t>
  </si>
  <si>
    <t>LES ENFANTS DE  L'ENSEIGNEMENT PRESCOLAIRE MODERNE  SELON L'AGE ET  PAR PREFECTURE OU PROVINCE, 2016-2017</t>
  </si>
  <si>
    <t xml:space="preserve"> الإحصائيات العامة  للتعليم الأولي العصري  حسب العمالة أو الإقليم 2016-2017</t>
  </si>
  <si>
    <t xml:space="preserve"> الأطفال المسجلون بالتعليم الأولي العصري حسب السن و العمالة أو الإقليم 2016-2017</t>
  </si>
  <si>
    <t>LES ENFANTS DE  L'ENSEIGNEMENT PRESCOLAIRE MODERNE SELON L'AGE ET  PAR PREFECTURE OU PROVINCE, 2016-2017</t>
  </si>
  <si>
    <t>عدد  المؤسسات  حسب الوسط و العمالة أو الإقليم، 2016-2017</t>
  </si>
  <si>
    <t>NOMBRE D'ETABLISSEMENTS  PAR MILIEU ET PAR PREFECTURE OU PROVINCE
2016-2017</t>
  </si>
  <si>
    <t>عدد الحجرات  حسب الوسط و العمالة أو الإقليم، 2016-2017</t>
  </si>
  <si>
    <t>SALLES  DE COURS  PAR MILIEU ET PAR PREFECTURE OU PROVINCE
2016-2017</t>
  </si>
  <si>
    <t xml:space="preserve"> الأقسام حسب الوسط و العمالة أو الإقليم, 2016-2017</t>
  </si>
  <si>
    <t xml:space="preserve"> التلاميذ حسب الوسط، الجنس و العمالة أو الإقليم، 2016-2017</t>
  </si>
  <si>
    <t>ELEVES SELON LE MILIEU, LE SEXE,ET PAR PREFECTURE OU PROVINCE,2016-2017</t>
  </si>
  <si>
    <t>NOUVEAUX INSCRITS EN  PREMIERE ANNEE SELON LE SEXE,LE MILIEU ET PAR PREFECTURE OU PROVINCE,    2016-2017</t>
  </si>
  <si>
    <t xml:space="preserve"> المسجلون الجدد بالسنة الأولى حسب الجنس ، الوسط و العمالة أو الإقليم، 2016-2017</t>
  </si>
  <si>
    <t xml:space="preserve"> هيئة التدريس حسب الوسط و العمالة أو الإقليم ، 2016-2017</t>
  </si>
  <si>
    <t>PERSONNEL ENSEIGNANT PAR MILIEU ET PAR PREFECTURE OU PROVINCE, 2016-2017</t>
  </si>
  <si>
    <t xml:space="preserve"> هيئة الإدارة حسب الوسط و العمالة أو الإقليم ، 2016-2017</t>
  </si>
  <si>
    <t>PERSONNEL ADMINISTRATIF PAR MILIEU ET PAR PREFECTURE OU PROVINCE, 2016-2017</t>
  </si>
  <si>
    <t xml:space="preserve"> هيئة الخدمات حسب الوسط و العمالة أو الإقليم ، 2016-2017</t>
  </si>
  <si>
    <t>PERSONNEL DE SERVICE PAR MILIEU ET PAR PREFECTURE OU PROVINCE, 2016-2017</t>
  </si>
  <si>
    <t>المستفيدون من المطاعم المدرسية حسب الجنس ، الوسط و العمالة أو الإقليم، 2016-2017</t>
  </si>
  <si>
    <t>BENEFICIAIRES DES CANTINES SELON LE SEXE,LE MILIEU ET PAR PREFECTURE OU PROVINCE,    2016-2017</t>
  </si>
  <si>
    <t>2017-2016</t>
  </si>
  <si>
    <t>عدد الطلبة حسب الجامعة و المؤسسة  (جميع الأسلاك ) ،2016-2017</t>
  </si>
  <si>
    <t>NOMBRE D'ETUDIANTS SELON L'UNIVERSITE ET LES ETABLISSEMENTS ( TOUS LES CYCLE), 2017-2016</t>
  </si>
  <si>
    <t xml:space="preserve"> القاطنون حسب الأحياء الجامعية  ، 2016-2017</t>
  </si>
  <si>
    <t>RESIDENTS SELON LES CITES UNIVERSITAIRES, 2016-2017</t>
  </si>
  <si>
    <t xml:space="preserve"> هيئة التدريس المداومة حسب الجامعة ، 2016-2017</t>
  </si>
  <si>
    <t>PERSONNEL ENSEIGNANT PERMANENT  SELON LES UNIVERSITES, 2016-2017</t>
  </si>
  <si>
    <t>STATISTIQUES GENERALES SUR L'ENSEIGNEMENT PRESCOLAIRE MODERNE PAR MILIEU ET PAR PREFECTURE OU PROVINCE, 2016-2017</t>
  </si>
  <si>
    <t>NOMBRE D'ETABLISSEMENTS  PAR MILIEU ET PAR PREFECTURE OU PROVINCE 2016-2017</t>
  </si>
  <si>
    <t>SALLES  DE COURS  PAR MILIEU ET PAR PREFECTURE OU PROVINCE 2016-2017</t>
  </si>
  <si>
    <t>CLASSES PAR NIVEAU, MILIEU ET PAR PREFECTURE OU PROVINCE, 2016-2017</t>
  </si>
  <si>
    <t>NOUVEAUX INSCRITS EN  PREMIERE ANNEE SELON LE SEXE,LE MILIEU ET PAR PREFECTURE OU PROVINCE, 2016-2017</t>
  </si>
  <si>
    <t xml:space="preserve"> الإحصائيات العامة حسب العمالة أو الإقليم ،2016-2017</t>
  </si>
  <si>
    <t>STATISTIQUES  GENERALES  PAR PREFECTURE OU PROVINCE, 2016-2017</t>
  </si>
  <si>
    <t xml:space="preserve"> الأقسام حسب المستوى  بالوسط الحضري و العمالة أو الإقليم, 2016-2017</t>
  </si>
  <si>
    <t>CLASSES PAR NIVEAU,EN MILIEU URBAIN ET PAR PREFECTURE OU PROVINCE, 2016-2017</t>
  </si>
  <si>
    <t>عدد المؤسسات حسب  الوسط و العمالة أو الإقليم ،2016-2017</t>
  </si>
  <si>
    <t>ETABLISSEMENTS PAR MILIEU ET  PAR PREFECTURE OU PROVINCE ,  2016-2017</t>
  </si>
  <si>
    <t>عدد الحجرات حسب الوسط و العمالة أو الإقليم  2016-2017</t>
  </si>
  <si>
    <t>NOMBRE DE LOCAUX PAR MILIEU ET  PAR PREFECTURE OU PROVINCE, 2016-2017</t>
  </si>
  <si>
    <t>عدد أقسام السنة الأولى حسب الوسط و العمالة أو الإقليم  2016-2017</t>
  </si>
  <si>
    <t>NOMBRE DE CLASSES DE LA 1ERE ANNEE PAR MILIEU ET  PAR PREFECTURE OU PROVINCE, 2016-2017</t>
  </si>
  <si>
    <t>عدد أقسام السنة الثانية حسب الوسط و العمالة أو الإقليم  2016-2017</t>
  </si>
  <si>
    <t>NOMBRE DE CLASSES DE LA 2EME ANNEE PAR MILIEU ET  PAR PREFECTURE OU PROVINCE, 2016-2017</t>
  </si>
  <si>
    <t>عدد أقسام السنة الثالثة حسب الوسط و العمالة أو الإقليم  2016-2017</t>
  </si>
  <si>
    <t>NOMBRE DE CLASSES DE LA 3EME ANNEE PAR MILIEU ET  PAR PREFECTURE OU PROVINCE, 2016-2017</t>
  </si>
  <si>
    <t>توزيع التلاميذ الجدد و المكررون حسب الجنس و العمالة أو الإقليم ,2016-2017</t>
  </si>
  <si>
    <t>REPARTITION DES ELEVES NOUVEAUX ET REDOUBLANTS PAR  SEXE ET PREFECTURE OU PROVINCE, 2016-2017</t>
  </si>
  <si>
    <t>توزيع التلاميذ الجدد و المكررون بالوسط الحضري حسب الجنس و العمالة أو الإقليم ,2016-2017</t>
  </si>
  <si>
    <t>REPARTITION DES ELEVES NOUVEAUX ET REDOUBLANTS EN MILIEU URBAIN PAR  SEXE ET PREFECTURE OU PROVINCE, 2016-2017</t>
  </si>
  <si>
    <t>توزيع التلاميذ الجدد و المكررون بالوسط القروي حسب الجنس و العمالة أو الإقليم ,2016-2017</t>
  </si>
  <si>
    <t>REPARTITION DES ELEVES NOUVEAUX ET REDOUBLANTS EN MILIEU RURAL PAR  SEXE ET PREFECTURE OU PROVINCE, 2016-2017</t>
  </si>
  <si>
    <t>ETABLISSEMENTS PAR MILIEU ET  PAR PREFECTURE OU PROVINCE ,  2016/2017</t>
  </si>
  <si>
    <t>عدد الحجرات  حسب الوسط و العمالة أو الإقليم, 2016-2017</t>
  </si>
  <si>
    <t>الأقسام، الحجرات و هيئة التدريس  حسب الجنس و  العمالة أو الإقليم 2016-2017</t>
  </si>
  <si>
    <t>SALLES,CLASSES ET PERSONNEL ENSEIGNANT SELON LE  SEXE ET PAR PREFECTURE OU PROVINCE, 2016-2017</t>
  </si>
  <si>
    <t>التلاميذ حسب المستوى ، الجنس و العمالة أو الإقليم ,2016-2017</t>
  </si>
  <si>
    <t>ELEVES PAR NIVEAU, SEXE, ET PAR PREFECTURE OU PROVINCE, 
2016-2017</t>
  </si>
  <si>
    <t>عدد أقسام الجدع المشترك حسب الوسط و العمالة أو الإقليم  2016-2017</t>
  </si>
  <si>
    <t>NOMBRE DE CLASSES DU TRONC COMMUN PAR MILIEU ET  PAR PREFECTURE OU PROVINCE, 2016-2017</t>
  </si>
  <si>
    <t>عدد أقسام السنة الأولى باك حسب الوسط و العمالة أو الإقليم  2016-2017</t>
  </si>
  <si>
    <t>NOMBRE DE CLASSES DE LA 1ERE ANNEE BAC PAR MILIEU ET  PAR PREFECTURE OU PROVINCE, 2016-2017</t>
  </si>
  <si>
    <t>عدد أقسام السنة الثانية باك حسب الوسط و العمالة أو الإقليم  2016-2017</t>
  </si>
  <si>
    <t>NOMBRE DE CLASSES DE LA 2EME ANNEE BAC PAR MILIEU ET  PAR PREFECTURE OU PROVINCE, 2016-2017</t>
  </si>
  <si>
    <t xml:space="preserve"> المؤسسات و هيئة التدريس حسب العمالة أو الإقليم ،2016-2017</t>
  </si>
  <si>
    <t>ETABLISSEMENTS ET PERSONNEL ENSEIGNANT PAR PREFECTURE OU PROVINCE, 2016-2017</t>
  </si>
  <si>
    <t>التلاميذ الجدد و المكررون حسب الجنس و العمالة أو الإقليم ،2016-2017</t>
  </si>
  <si>
    <t>ELEVES NOUVEAUX ET REDOUBLANTS PAR SEXE ET PAR PREFECTURE OU PROVINCE, 2016-2017</t>
  </si>
  <si>
    <t>الرباط 
Rabat</t>
  </si>
  <si>
    <t>سلا 
 Salé</t>
  </si>
  <si>
    <t>الصخيرات-تمارة 
Skhirat-Témara</t>
  </si>
  <si>
    <t>الخميسات
Khémisset</t>
  </si>
  <si>
    <t>القنيطرة
kénitra</t>
  </si>
  <si>
    <t>سيدي قاسم
Sidi kacem</t>
  </si>
  <si>
    <t>سيدي سلسمان
Sidi slimane</t>
  </si>
  <si>
    <t>المصدر : النشرة الإحصائية السنوية للمغرب 2017</t>
  </si>
  <si>
    <t>Source :Annuaire Statistique du Maroc 2017</t>
  </si>
  <si>
    <t xml:space="preserve">عدد تلاميذ السلك الإبتدائي حسب الوسط، و العمالة أو الإقليم، 2016-2017 </t>
  </si>
  <si>
    <t>NOMBRE D'ELEVES DU CYCLE PRIMAIRE  SELON LE MILIEU, ET PAR PREFECTURE OU PROVINCE, 2016-2017</t>
  </si>
  <si>
    <t xml:space="preserve"> المسجلون بالمعاهد العليا</t>
  </si>
  <si>
    <t>INSCRITS DANS LES INSTITUTS SUPERIEURS</t>
  </si>
  <si>
    <t xml:space="preserve"> هيئة الإدارة حسب الوسط و العمالة أو الإقليم، 2016-2017</t>
  </si>
  <si>
    <t xml:space="preserve"> هيئة التدريس حسب الوسط و العمالة أو الإقليم، 2016-2017</t>
  </si>
  <si>
    <t>توزيع التلاميذ الجدد و المكررون بالوسط القروي حسب الجنس و العمالة أو الإقليم، 2016-2017</t>
  </si>
  <si>
    <t>توزيع التلاميذ الجدد و المكررون بالوسط الحضري حسب الجنس و العمالة أو الإقليم، 2016-2017</t>
  </si>
  <si>
    <t>توزيع التلاميذ الجدد و المكررون حسب الجنس و العمالة أو الإقليم، 2016-2017</t>
  </si>
  <si>
    <t>عدد أقسام السنة الثانية حسب الوسط و العمالة أو الإقليم، 2016-2017</t>
  </si>
  <si>
    <t>عدد أقسام السنة الأولى حسب الوسط و العمالة أو الإقليم، 2016-2017</t>
  </si>
  <si>
    <t>عدد الحجرات حسب الوسط و العمالة أو الإقليم، 2016-2017</t>
  </si>
  <si>
    <t>عدد المؤسسات حسب  الوسط و العمالة أو الإقليم، 2016-2017</t>
  </si>
  <si>
    <t xml:space="preserve"> الأقسام حسب المستوى  بالوسط الحضري و العمالة أو الإقليم، 2016-2017</t>
  </si>
  <si>
    <t xml:space="preserve"> الإحصائيات العامة حسب العمالة أو الإقليم، 2016-2017</t>
  </si>
  <si>
    <t xml:space="preserve"> هيئة الخدمات حسب الوسط و العمالة أو الإقليم، 2016-2017</t>
  </si>
  <si>
    <t>ELEVES SELON LE MILIEU, LE SEXE,ET PAR PREFECTURE OU PROVINCE, 2016-2017</t>
  </si>
  <si>
    <t xml:space="preserve"> الأقسام حسب الوسط و العمالة أو الإقليم، 2016-2017</t>
  </si>
  <si>
    <t xml:space="preserve"> الأطفال المسجلون بالتعليم الأولي العصري حسب السن و العمالة أو الإقليم، 2016-2017</t>
  </si>
  <si>
    <t xml:space="preserve"> الإحصائيات العامة  للتعليم الأولي العصري حسب العمالة أو الإقليم، 2016-2017</t>
  </si>
  <si>
    <t>الأقسام، الحجرات و هيئة التدريس  حسب الجنس و  العمالة أو الإقليم، 2016-2017</t>
  </si>
  <si>
    <t>التلاميذ حسب المستوى ، الجنس و العمالة أو الإقليم، 2016-2017</t>
  </si>
  <si>
    <t>ELEVES PAR NIVEAU, SEXE, ET PAR PREFECTURE OU PROVINCE, 2016-2017</t>
  </si>
  <si>
    <t>عدد أقسام الجدع المشترك حسب الوسط و العمالة أو الإقليم، 2016-2017</t>
  </si>
  <si>
    <t>عدد أقسام السنة الأولى باك حسب الوسط و العمالة أو الإقليم ، 2016-2017</t>
  </si>
  <si>
    <t>عدد أقسام السنة الثانية باك حسب الوسط و العمالة أو الإقليم، 2016-2017</t>
  </si>
  <si>
    <t>توزيع التلاميذ الجدد و المكررون حسب الجنس و العمالة أو الإقليم ، 2016-2017</t>
  </si>
  <si>
    <t xml:space="preserve"> المؤسسات و هيئة التدريس حسب العمالة أو الإقليم، 2016-2017</t>
  </si>
  <si>
    <t>التلاميذ الجدد و المكررون حسب الجنس و العمالة أو الإقليم، 2016-2017</t>
  </si>
  <si>
    <t>عدد الطلبة حسب الجامعة و المؤسسة  (جميع الأسلاك )، 2016-2017</t>
  </si>
  <si>
    <t xml:space="preserve"> القاطنون حسب الأحياء الجامعية، 2016-2017</t>
  </si>
  <si>
    <t xml:space="preserve"> هيئة التدريس المداومة حسب الجامعة، 2016-2017</t>
  </si>
  <si>
    <t>NOMBRE D'ETUDIANTS SELON L'UNIVERSITE ET LES ETABLISSEMENTS ( TOUS LES CYCLE), 2016-2017</t>
  </si>
  <si>
    <t>المصدر : المركز الجهوي لمهن التربية والتكوين بالرباط</t>
  </si>
  <si>
    <t>Source :Centre Régional des métiers de l'Education et de la Formation Rabat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</si>
</sst>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[Red]\-#,##0&quot; F&quot;"/>
    <numFmt numFmtId="165" formatCode="#,##0.00&quot; F&quot;;[Red]\-#,##0.00&quot; F&quot;"/>
    <numFmt numFmtId="166" formatCode="General_)"/>
    <numFmt numFmtId="167" formatCode="###\ ###\ ###"/>
    <numFmt numFmtId="168" formatCode="#\ ###\ ###"/>
    <numFmt numFmtId="169" formatCode="\-"/>
    <numFmt numFmtId="170" formatCode="###\ ###"/>
    <numFmt numFmtId="171" formatCode="#,##0.00\ _€"/>
    <numFmt numFmtId="172" formatCode="#,##0&quot;  &quot;"/>
    <numFmt numFmtId="173" formatCode="#,##0&quot; &quot;"/>
    <numFmt numFmtId="174" formatCode="0_)"/>
  </numFmts>
  <fonts count="158">
    <font>
      <sz val="12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sz val="12"/>
      <name val="CG Times"/>
      <family val="1"/>
    </font>
    <font>
      <u val="single"/>
      <sz val="9"/>
      <color indexed="36"/>
      <name val="Arial"/>
      <family val="2"/>
    </font>
    <font>
      <b/>
      <sz val="12"/>
      <name val="Arial (Arabic)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Courier"/>
      <family val="3"/>
    </font>
    <font>
      <i/>
      <sz val="16"/>
      <name val="Courier"/>
      <family val="3"/>
    </font>
    <font>
      <sz val="8"/>
      <color indexed="8"/>
      <name val="CG Times"/>
      <family val="0"/>
    </font>
    <font>
      <b/>
      <u val="single"/>
      <sz val="16"/>
      <color indexed="45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.75"/>
      <color indexed="8"/>
      <name val="Arial"/>
      <family val="2"/>
    </font>
    <font>
      <sz val="1.25"/>
      <color indexed="8"/>
      <name val="Arial"/>
      <family val="2"/>
    </font>
    <font>
      <sz val="10.25"/>
      <color indexed="8"/>
      <name val="Arial"/>
      <family val="2"/>
    </font>
    <font>
      <sz val="3.25"/>
      <color indexed="8"/>
      <name val="Arial"/>
      <family val="2"/>
    </font>
    <font>
      <sz val="15.5"/>
      <color indexed="8"/>
      <name val="Arial"/>
      <family val="2"/>
    </font>
    <font>
      <sz val="4.75"/>
      <color indexed="8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6"/>
      <color indexed="52"/>
      <name val="Times New Roman"/>
      <family val="1"/>
    </font>
    <font>
      <sz val="12"/>
      <color indexed="52"/>
      <name val="Times New Roman"/>
      <family val="1"/>
    </font>
    <font>
      <b/>
      <sz val="14"/>
      <color indexed="5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6"/>
      <color indexed="52"/>
      <name val="Times New Roman"/>
      <family val="1"/>
    </font>
    <font>
      <b/>
      <u val="single"/>
      <sz val="18"/>
      <color indexed="52"/>
      <name val="Times New Roman"/>
      <family val="1"/>
    </font>
    <font>
      <b/>
      <sz val="14"/>
      <color indexed="60"/>
      <name val="Times New Roman"/>
      <family val="1"/>
    </font>
    <font>
      <b/>
      <sz val="16"/>
      <color indexed="54"/>
      <name val="Times New Roman"/>
      <family val="1"/>
    </font>
    <font>
      <sz val="16"/>
      <color indexed="54"/>
      <name val="Times New Roman"/>
      <family val="1"/>
    </font>
    <font>
      <b/>
      <sz val="14"/>
      <color indexed="54"/>
      <name val="Times New Roman"/>
      <family val="1"/>
    </font>
    <font>
      <sz val="14"/>
      <color indexed="54"/>
      <name val="Times New Roman"/>
      <family val="1"/>
    </font>
    <font>
      <b/>
      <sz val="12"/>
      <color indexed="54"/>
      <name val="Times New Roman"/>
      <family val="1"/>
    </font>
    <font>
      <sz val="12"/>
      <color indexed="54"/>
      <name val="Times New Roman"/>
      <family val="1"/>
    </font>
    <font>
      <b/>
      <u val="single"/>
      <sz val="16"/>
      <color indexed="54"/>
      <name val="Times New Roman"/>
      <family val="1"/>
    </font>
    <font>
      <b/>
      <sz val="12"/>
      <color indexed="54"/>
      <name val="Courier"/>
      <family val="3"/>
    </font>
    <font>
      <b/>
      <u val="single"/>
      <sz val="14"/>
      <color indexed="54"/>
      <name val="Times New Roman"/>
      <family val="1"/>
    </font>
    <font>
      <b/>
      <u val="single"/>
      <sz val="12"/>
      <color indexed="54"/>
      <name val="Times New Roman"/>
      <family val="1"/>
    </font>
    <font>
      <b/>
      <u val="single"/>
      <sz val="18"/>
      <color indexed="54"/>
      <name val="Times New Roman"/>
      <family val="1"/>
    </font>
    <font>
      <b/>
      <i/>
      <sz val="20"/>
      <color indexed="63"/>
      <name val="Courier"/>
      <family val="3"/>
    </font>
    <font>
      <b/>
      <i/>
      <sz val="16"/>
      <color indexed="63"/>
      <name val="Courier"/>
      <family val="3"/>
    </font>
    <font>
      <b/>
      <sz val="14"/>
      <color indexed="63"/>
      <name val="Courier"/>
      <family val="3"/>
    </font>
    <font>
      <b/>
      <sz val="12"/>
      <color indexed="63"/>
      <name val="Times New Roman"/>
      <family val="1"/>
    </font>
    <font>
      <b/>
      <u val="single"/>
      <sz val="14"/>
      <color indexed="63"/>
      <name val="Times New Roman"/>
      <family val="1"/>
    </font>
    <font>
      <b/>
      <u val="single"/>
      <sz val="12"/>
      <color indexed="63"/>
      <name val="Times New Roman"/>
      <family val="1"/>
    </font>
    <font>
      <u val="single"/>
      <sz val="12"/>
      <color indexed="63"/>
      <name val="Courier"/>
      <family val="3"/>
    </font>
    <font>
      <sz val="12"/>
      <color indexed="63"/>
      <name val="Times New Roman"/>
      <family val="1"/>
    </font>
    <font>
      <b/>
      <sz val="12"/>
      <color indexed="63"/>
      <name val="Courier"/>
      <family val="3"/>
    </font>
    <font>
      <sz val="12"/>
      <color indexed="63"/>
      <name val="Courier"/>
      <family val="3"/>
    </font>
    <font>
      <u val="single"/>
      <sz val="9"/>
      <color indexed="63"/>
      <name val="Arial"/>
      <family val="2"/>
    </font>
    <font>
      <b/>
      <u val="single"/>
      <sz val="12"/>
      <color indexed="63"/>
      <name val="Courier"/>
      <family val="3"/>
    </font>
    <font>
      <b/>
      <u val="single"/>
      <sz val="16"/>
      <color indexed="63"/>
      <name val="Times New Roman"/>
      <family val="1"/>
    </font>
    <font>
      <b/>
      <u val="single"/>
      <sz val="18"/>
      <color indexed="63"/>
      <name val="Times New Roman"/>
      <family val="1"/>
    </font>
    <font>
      <b/>
      <sz val="16"/>
      <color indexed="63"/>
      <name val="Times New Roman"/>
      <family val="1"/>
    </font>
    <font>
      <sz val="16"/>
      <color indexed="63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8"/>
      <color indexed="63"/>
      <name val="Times New Roman"/>
      <family val="1"/>
    </font>
    <font>
      <b/>
      <sz val="2.25"/>
      <color indexed="8"/>
      <name val="Arial"/>
      <family val="2"/>
    </font>
    <font>
      <b/>
      <sz val="3.25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vertAlign val="superscript"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12"/>
      <color theme="5" tint="-0.4999699890613556"/>
      <name val="Times New Roman"/>
      <family val="1"/>
    </font>
    <font>
      <b/>
      <sz val="16"/>
      <color theme="5" tint="-0.4999699890613556"/>
      <name val="Times New Roman"/>
      <family val="1"/>
    </font>
    <font>
      <sz val="12"/>
      <color theme="5" tint="-0.4999699890613556"/>
      <name val="Times New Roman"/>
      <family val="1"/>
    </font>
    <font>
      <b/>
      <sz val="14"/>
      <color theme="5" tint="-0.4999699890613556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6"/>
      <color theme="5" tint="-0.4999699890613556"/>
      <name val="Times New Roman"/>
      <family val="1"/>
    </font>
    <font>
      <b/>
      <u val="single"/>
      <sz val="18"/>
      <color theme="5" tint="-0.4999699890613556"/>
      <name val="Times New Roman"/>
      <family val="1"/>
    </font>
    <font>
      <b/>
      <sz val="14"/>
      <color theme="9" tint="-0.4999699890613556"/>
      <name val="Times New Roman"/>
      <family val="1"/>
    </font>
    <font>
      <b/>
      <sz val="16"/>
      <color theme="7" tint="-0.24997000396251678"/>
      <name val="Times New Roman"/>
      <family val="1"/>
    </font>
    <font>
      <sz val="16"/>
      <color theme="7" tint="-0.24997000396251678"/>
      <name val="Times New Roman"/>
      <family val="1"/>
    </font>
    <font>
      <b/>
      <sz val="14"/>
      <color theme="7" tint="-0.24997000396251678"/>
      <name val="Times New Roman"/>
      <family val="1"/>
    </font>
    <font>
      <sz val="14"/>
      <color theme="7" tint="-0.24997000396251678"/>
      <name val="Times New Roman"/>
      <family val="1"/>
    </font>
    <font>
      <b/>
      <sz val="12"/>
      <color theme="7" tint="-0.24997000396251678"/>
      <name val="Times New Roman"/>
      <family val="1"/>
    </font>
    <font>
      <sz val="12"/>
      <color theme="7" tint="-0.24997000396251678"/>
      <name val="Times New Roman"/>
      <family val="1"/>
    </font>
    <font>
      <b/>
      <u val="single"/>
      <sz val="16"/>
      <color theme="7" tint="-0.24997000396251678"/>
      <name val="Times New Roman"/>
      <family val="1"/>
    </font>
    <font>
      <b/>
      <sz val="12"/>
      <color theme="7" tint="-0.24997000396251678"/>
      <name val="Courier"/>
      <family val="3"/>
    </font>
    <font>
      <b/>
      <u val="single"/>
      <sz val="14"/>
      <color theme="7" tint="-0.24997000396251678"/>
      <name val="Times New Roman"/>
      <family val="1"/>
    </font>
    <font>
      <b/>
      <u val="single"/>
      <sz val="12"/>
      <color theme="7" tint="-0.24997000396251678"/>
      <name val="Times New Roman"/>
      <family val="1"/>
    </font>
    <font>
      <b/>
      <u val="single"/>
      <sz val="18"/>
      <color theme="7" tint="-0.24997000396251678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6"/>
      <color rgb="FFFF9900"/>
      <name val="Courier"/>
      <family val="3"/>
    </font>
    <font>
      <b/>
      <sz val="14"/>
      <color rgb="FFFF9900"/>
      <name val="Courier"/>
      <family val="3"/>
    </font>
    <font>
      <b/>
      <sz val="12"/>
      <color rgb="FFFF9900"/>
      <name val="Times New Roman"/>
      <family val="1"/>
    </font>
    <font>
      <b/>
      <u val="single"/>
      <sz val="14"/>
      <color rgb="FFFF9900"/>
      <name val="Times New Roman"/>
      <family val="1"/>
    </font>
    <font>
      <b/>
      <u val="single"/>
      <sz val="12"/>
      <color rgb="FFFF9900"/>
      <name val="Times New Roman"/>
      <family val="1"/>
    </font>
    <font>
      <u val="single"/>
      <sz val="12"/>
      <color rgb="FFFF9900"/>
      <name val="Courier"/>
      <family val="3"/>
    </font>
    <font>
      <sz val="12"/>
      <color rgb="FFFF9900"/>
      <name val="Times New Roman"/>
      <family val="1"/>
    </font>
    <font>
      <b/>
      <sz val="12"/>
      <color rgb="FFFF9900"/>
      <name val="Courier"/>
      <family val="3"/>
    </font>
    <font>
      <sz val="12"/>
      <color rgb="FFFF9900"/>
      <name val="Courier"/>
      <family val="3"/>
    </font>
    <font>
      <u val="single"/>
      <sz val="9"/>
      <color rgb="FFFF9900"/>
      <name val="Arial"/>
      <family val="2"/>
    </font>
    <font>
      <b/>
      <u val="single"/>
      <sz val="12"/>
      <color rgb="FFFF9900"/>
      <name val="Courier"/>
      <family val="3"/>
    </font>
    <font>
      <b/>
      <u val="single"/>
      <sz val="16"/>
      <color rgb="FFFF9900"/>
      <name val="Times New Roman"/>
      <family val="1"/>
    </font>
    <font>
      <b/>
      <u val="single"/>
      <sz val="18"/>
      <color rgb="FFFF9900"/>
      <name val="Times New Roman"/>
      <family val="1"/>
    </font>
    <font>
      <b/>
      <sz val="16"/>
      <color rgb="FFFF9900"/>
      <name val="Times New Roman"/>
      <family val="1"/>
    </font>
    <font>
      <sz val="16"/>
      <color rgb="FFFF9900"/>
      <name val="Times New Roman"/>
      <family val="1"/>
    </font>
    <font>
      <b/>
      <sz val="14"/>
      <color rgb="FFFF9900"/>
      <name val="Times New Roman"/>
      <family val="1"/>
    </font>
    <font>
      <sz val="14"/>
      <color rgb="FFFF9900"/>
      <name val="Times New Roman"/>
      <family val="1"/>
    </font>
    <font>
      <b/>
      <sz val="18"/>
      <color rgb="FFFF9900"/>
      <name val="Times New Roman"/>
      <family val="1"/>
    </font>
    <font>
      <b/>
      <i/>
      <sz val="20"/>
      <color rgb="FFFF9900"/>
      <name val="Courier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145">
    <xf numFmtId="166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0" borderId="0" applyNumberFormat="0" applyFill="0" applyBorder="0" applyAlignment="0" applyProtection="0"/>
    <xf numFmtId="0" fontId="30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104" fillId="28" borderId="1" applyNumberFormat="0" applyAlignment="0" applyProtection="0"/>
    <xf numFmtId="0" fontId="10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6" fillId="30" borderId="0" applyNumberFormat="0" applyBorder="0" applyAlignment="0" applyProtection="0"/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166" fontId="0" fillId="0" borderId="0" applyProtection="0">
      <alignment/>
    </xf>
    <xf numFmtId="0" fontId="34" fillId="0" borderId="0">
      <alignment/>
      <protection/>
    </xf>
    <xf numFmtId="0" fontId="18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166" fontId="0" fillId="0" borderId="0" applyProtection="0">
      <alignment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9" fontId="4" fillId="0" borderId="0" applyFont="0" applyFill="0" applyBorder="0" applyAlignment="0" applyProtection="0"/>
    <xf numFmtId="0" fontId="107" fillId="31" borderId="0" applyNumberFormat="0" applyBorder="0" applyAlignment="0" applyProtection="0"/>
    <xf numFmtId="0" fontId="31" fillId="26" borderId="4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32" borderId="9" applyNumberFormat="0" applyAlignment="0" applyProtection="0"/>
    <xf numFmtId="0" fontId="24" fillId="0" borderId="0">
      <alignment/>
      <protection/>
    </xf>
  </cellStyleXfs>
  <cellXfs count="798">
    <xf numFmtId="166" fontId="0" fillId="0" borderId="0" xfId="0" applyAlignment="1">
      <alignment/>
    </xf>
    <xf numFmtId="166" fontId="10" fillId="0" borderId="0" xfId="0" applyFont="1" applyAlignment="1">
      <alignment/>
    </xf>
    <xf numFmtId="166" fontId="10" fillId="0" borderId="0" xfId="0" applyFont="1" applyFill="1" applyAlignment="1">
      <alignment/>
    </xf>
    <xf numFmtId="166" fontId="13" fillId="0" borderId="0" xfId="0" applyFont="1" applyAlignment="1">
      <alignment/>
    </xf>
    <xf numFmtId="166" fontId="10" fillId="33" borderId="0" xfId="0" applyFont="1" applyFill="1" applyAlignment="1">
      <alignment/>
    </xf>
    <xf numFmtId="166" fontId="11" fillId="34" borderId="0" xfId="0" applyFont="1" applyFill="1" applyAlignment="1">
      <alignment/>
    </xf>
    <xf numFmtId="166" fontId="10" fillId="34" borderId="0" xfId="0" applyFont="1" applyFill="1" applyAlignment="1">
      <alignment/>
    </xf>
    <xf numFmtId="166" fontId="10" fillId="34" borderId="0" xfId="0" applyFont="1" applyFill="1" applyBorder="1" applyAlignment="1">
      <alignment/>
    </xf>
    <xf numFmtId="166" fontId="10" fillId="34" borderId="0" xfId="0" applyFont="1" applyFill="1" applyAlignment="1">
      <alignment horizontal="left"/>
    </xf>
    <xf numFmtId="166" fontId="10" fillId="34" borderId="0" xfId="0" applyFont="1" applyFill="1" applyAlignment="1">
      <alignment horizontal="right"/>
    </xf>
    <xf numFmtId="166" fontId="10" fillId="34" borderId="0" xfId="0" applyFont="1" applyFill="1" applyAlignment="1" applyProtection="1">
      <alignment horizontal="left"/>
      <protection/>
    </xf>
    <xf numFmtId="166" fontId="10" fillId="34" borderId="0" xfId="0" applyFont="1" applyFill="1" applyBorder="1" applyAlignment="1">
      <alignment horizontal="right" readingOrder="2"/>
    </xf>
    <xf numFmtId="166" fontId="15" fillId="34" borderId="0" xfId="0" applyFont="1" applyFill="1" applyAlignment="1">
      <alignment/>
    </xf>
    <xf numFmtId="166" fontId="10" fillId="25" borderId="0" xfId="0" applyFont="1" applyFill="1" applyAlignment="1">
      <alignment/>
    </xf>
    <xf numFmtId="166" fontId="11" fillId="35" borderId="10" xfId="0" applyFont="1" applyFill="1" applyBorder="1" applyAlignment="1">
      <alignment horizontal="center"/>
    </xf>
    <xf numFmtId="166" fontId="11" fillId="35" borderId="11" xfId="0" applyFont="1" applyFill="1" applyBorder="1" applyAlignment="1">
      <alignment horizontal="center"/>
    </xf>
    <xf numFmtId="166" fontId="11" fillId="35" borderId="0" xfId="0" applyFont="1" applyFill="1" applyAlignment="1">
      <alignment/>
    </xf>
    <xf numFmtId="166" fontId="11" fillId="35" borderId="10" xfId="0" applyFont="1" applyFill="1" applyBorder="1" applyAlignment="1">
      <alignment horizontal="center" vertical="center" wrapText="1"/>
    </xf>
    <xf numFmtId="166" fontId="11" fillId="35" borderId="11" xfId="0" applyFont="1" applyFill="1" applyBorder="1" applyAlignment="1">
      <alignment/>
    </xf>
    <xf numFmtId="166" fontId="11" fillId="35" borderId="11" xfId="0" applyFont="1" applyFill="1" applyBorder="1" applyAlignment="1">
      <alignment horizontal="center" vertical="center" wrapText="1"/>
    </xf>
    <xf numFmtId="166" fontId="10" fillId="35" borderId="11" xfId="0" applyFont="1" applyFill="1" applyBorder="1" applyAlignment="1">
      <alignment/>
    </xf>
    <xf numFmtId="166" fontId="11" fillId="35" borderId="10" xfId="0" applyFont="1" applyFill="1" applyBorder="1" applyAlignment="1">
      <alignment/>
    </xf>
    <xf numFmtId="166" fontId="10" fillId="35" borderId="0" xfId="0" applyFont="1" applyFill="1" applyBorder="1" applyAlignment="1">
      <alignment vertical="center"/>
    </xf>
    <xf numFmtId="166" fontId="10" fillId="35" borderId="0" xfId="0" applyFont="1" applyFill="1" applyBorder="1" applyAlignment="1">
      <alignment horizontal="right"/>
    </xf>
    <xf numFmtId="166" fontId="10" fillId="35" borderId="0" xfId="0" applyFont="1" applyFill="1" applyBorder="1" applyAlignment="1">
      <alignment/>
    </xf>
    <xf numFmtId="166" fontId="10" fillId="35" borderId="11" xfId="0" applyFont="1" applyFill="1" applyBorder="1" applyAlignment="1">
      <alignment vertical="center"/>
    </xf>
    <xf numFmtId="166" fontId="10" fillId="35" borderId="12" xfId="0" applyFont="1" applyFill="1" applyBorder="1" applyAlignment="1">
      <alignment vertical="center"/>
    </xf>
    <xf numFmtId="166" fontId="10" fillId="35" borderId="0" xfId="0" applyFont="1" applyFill="1" applyAlignment="1" quotePrefix="1">
      <alignment horizontal="left"/>
    </xf>
    <xf numFmtId="166" fontId="10" fillId="35" borderId="0" xfId="0" applyFont="1" applyFill="1" applyAlignment="1">
      <alignment/>
    </xf>
    <xf numFmtId="166" fontId="11" fillId="35" borderId="0" xfId="0" applyFont="1" applyFill="1" applyBorder="1" applyAlignment="1">
      <alignment horizontal="left" vertical="center" wrapText="1"/>
    </xf>
    <xf numFmtId="166" fontId="11" fillId="35" borderId="0" xfId="0" applyFont="1" applyFill="1" applyBorder="1" applyAlignment="1">
      <alignment/>
    </xf>
    <xf numFmtId="166" fontId="11" fillId="35" borderId="0" xfId="0" applyFont="1" applyFill="1" applyBorder="1" applyAlignment="1">
      <alignment horizontal="center" vertical="center" wrapText="1"/>
    </xf>
    <xf numFmtId="166" fontId="11" fillId="35" borderId="0" xfId="0" applyFont="1" applyFill="1" applyBorder="1" applyAlignment="1">
      <alignment horizontal="center"/>
    </xf>
    <xf numFmtId="166" fontId="11" fillId="35" borderId="0" xfId="0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center" wrapText="1"/>
    </xf>
    <xf numFmtId="166" fontId="10" fillId="35" borderId="0" xfId="0" applyFont="1" applyFill="1" applyAlignment="1">
      <alignment horizontal="right"/>
    </xf>
    <xf numFmtId="166" fontId="11" fillId="35" borderId="12" xfId="0" applyFont="1" applyFill="1" applyBorder="1" applyAlignment="1">
      <alignment/>
    </xf>
    <xf numFmtId="166" fontId="11" fillId="35" borderId="11" xfId="0" applyFont="1" applyFill="1" applyBorder="1" applyAlignment="1" quotePrefix="1">
      <alignment horizontal="center" vertical="top" wrapText="1"/>
    </xf>
    <xf numFmtId="166" fontId="11" fillId="35" borderId="0" xfId="0" applyFont="1" applyFill="1" applyAlignment="1">
      <alignment horizontal="right"/>
    </xf>
    <xf numFmtId="166" fontId="11" fillId="35" borderId="0" xfId="0" applyFont="1" applyFill="1" applyBorder="1" applyAlignment="1">
      <alignment horizontal="center" vertical="center"/>
    </xf>
    <xf numFmtId="166" fontId="11" fillId="35" borderId="11" xfId="0" applyFont="1" applyFill="1" applyBorder="1" applyAlignment="1">
      <alignment horizontal="center" vertical="center"/>
    </xf>
    <xf numFmtId="3" fontId="11" fillId="35" borderId="12" xfId="0" applyNumberFormat="1" applyFont="1" applyFill="1" applyBorder="1" applyAlignment="1">
      <alignment horizontal="center" vertical="center"/>
    </xf>
    <xf numFmtId="166" fontId="10" fillId="35" borderId="0" xfId="0" applyFont="1" applyFill="1" applyBorder="1" applyAlignment="1">
      <alignment horizontal="right" readingOrder="2"/>
    </xf>
    <xf numFmtId="166" fontId="11" fillId="35" borderId="0" xfId="0" applyFont="1" applyFill="1" applyBorder="1" applyAlignment="1">
      <alignment horizontal="right" vertical="center"/>
    </xf>
    <xf numFmtId="166" fontId="10" fillId="35" borderId="0" xfId="0" applyFont="1" applyFill="1" applyBorder="1" applyAlignment="1" quotePrefix="1">
      <alignment horizontal="left"/>
    </xf>
    <xf numFmtId="166" fontId="10" fillId="35" borderId="0" xfId="0" applyFont="1" applyFill="1" applyAlignment="1" quotePrefix="1">
      <alignment horizontal="left" vertical="center"/>
    </xf>
    <xf numFmtId="166" fontId="10" fillId="35" borderId="0" xfId="0" applyFont="1" applyFill="1" applyAlignment="1">
      <alignment vertical="center"/>
    </xf>
    <xf numFmtId="166" fontId="10" fillId="35" borderId="0" xfId="0" applyFont="1" applyFill="1" applyAlignment="1">
      <alignment horizontal="right" vertical="center"/>
    </xf>
    <xf numFmtId="166" fontId="11" fillId="35" borderId="0" xfId="0" applyFont="1" applyFill="1" applyAlignment="1">
      <alignment vertical="center"/>
    </xf>
    <xf numFmtId="166" fontId="11" fillId="35" borderId="0" xfId="0" applyFont="1" applyFill="1" applyAlignment="1">
      <alignment horizontal="right" vertical="center"/>
    </xf>
    <xf numFmtId="166" fontId="16" fillId="35" borderId="0" xfId="0" applyFont="1" applyFill="1" applyBorder="1" applyAlignment="1">
      <alignment horizontal="right" vertical="center" wrapText="1"/>
    </xf>
    <xf numFmtId="166" fontId="12" fillId="35" borderId="0" xfId="0" applyFont="1" applyFill="1" applyAlignment="1">
      <alignment horizontal="right" readingOrder="2"/>
    </xf>
    <xf numFmtId="166" fontId="16" fillId="35" borderId="0" xfId="0" applyFont="1" applyFill="1" applyAlignment="1" quotePrefix="1">
      <alignment horizontal="left"/>
    </xf>
    <xf numFmtId="166" fontId="11" fillId="35" borderId="0" xfId="0" applyFont="1" applyFill="1" applyBorder="1" applyAlignment="1" quotePrefix="1">
      <alignment vertical="top" wrapText="1"/>
    </xf>
    <xf numFmtId="166" fontId="11" fillId="35" borderId="11" xfId="0" applyFont="1" applyFill="1" applyBorder="1" applyAlignment="1">
      <alignment horizontal="right" vertical="center" wrapText="1"/>
    </xf>
    <xf numFmtId="166" fontId="11" fillId="35" borderId="0" xfId="0" applyFont="1" applyFill="1" applyBorder="1" applyAlignment="1" quotePrefix="1">
      <alignment horizontal="center" vertical="top" wrapText="1"/>
    </xf>
    <xf numFmtId="166" fontId="11" fillId="35" borderId="10" xfId="0" applyFont="1" applyFill="1" applyBorder="1" applyAlignment="1">
      <alignment horizontal="center" vertical="center"/>
    </xf>
    <xf numFmtId="166" fontId="11" fillId="35" borderId="11" xfId="0" applyFont="1" applyFill="1" applyBorder="1" applyAlignment="1" quotePrefix="1">
      <alignment horizontal="center" vertical="center"/>
    </xf>
    <xf numFmtId="166" fontId="11" fillId="35" borderId="12" xfId="0" applyFont="1" applyFill="1" applyBorder="1" applyAlignment="1">
      <alignment vertical="center"/>
    </xf>
    <xf numFmtId="166" fontId="11" fillId="35" borderId="0" xfId="0" applyFont="1" applyFill="1" applyBorder="1" applyAlignment="1" quotePrefix="1">
      <alignment vertical="center" wrapText="1"/>
    </xf>
    <xf numFmtId="166" fontId="11" fillId="35" borderId="0" xfId="0" applyFont="1" applyFill="1" applyAlignment="1" quotePrefix="1">
      <alignment wrapText="1"/>
    </xf>
    <xf numFmtId="166" fontId="11" fillId="35" borderId="0" xfId="0" applyFont="1" applyFill="1" applyAlignment="1" quotePrefix="1">
      <alignment horizontal="left" vertical="center"/>
    </xf>
    <xf numFmtId="166" fontId="10" fillId="35" borderId="0" xfId="0" applyFont="1" applyFill="1" applyBorder="1" applyAlignment="1">
      <alignment horizontal="right" vertical="center"/>
    </xf>
    <xf numFmtId="166" fontId="11" fillId="35" borderId="11" xfId="0" applyFont="1" applyFill="1" applyBorder="1" applyAlignment="1">
      <alignment horizontal="right" vertical="center"/>
    </xf>
    <xf numFmtId="166" fontId="11" fillId="35" borderId="0" xfId="0" applyFont="1" applyFill="1" applyBorder="1" applyAlignment="1">
      <alignment horizontal="left" vertical="center"/>
    </xf>
    <xf numFmtId="166" fontId="11" fillId="35" borderId="11" xfId="0" applyFont="1" applyFill="1" applyBorder="1" applyAlignment="1">
      <alignment horizontal="left" vertical="center"/>
    </xf>
    <xf numFmtId="166" fontId="26" fillId="35" borderId="0" xfId="0" applyFont="1" applyFill="1" applyAlignment="1">
      <alignment vertical="center"/>
    </xf>
    <xf numFmtId="166" fontId="10" fillId="34" borderId="0" xfId="0" applyFont="1" applyFill="1" applyAlignment="1">
      <alignment vertical="center"/>
    </xf>
    <xf numFmtId="166" fontId="16" fillId="35" borderId="0" xfId="0" applyFont="1" applyFill="1" applyAlignment="1">
      <alignment/>
    </xf>
    <xf numFmtId="166" fontId="16" fillId="35" borderId="0" xfId="0" applyFont="1" applyFill="1" applyAlignment="1">
      <alignment horizontal="right"/>
    </xf>
    <xf numFmtId="166" fontId="17" fillId="35" borderId="0" xfId="0" applyFont="1" applyFill="1" applyBorder="1" applyAlignment="1">
      <alignment horizontal="left" vertical="center" wrapText="1"/>
    </xf>
    <xf numFmtId="166" fontId="16" fillId="35" borderId="0" xfId="0" applyFont="1" applyFill="1" applyAlignment="1">
      <alignment horizontal="right" readingOrder="2"/>
    </xf>
    <xf numFmtId="166" fontId="17" fillId="35" borderId="0" xfId="0" applyFont="1" applyFill="1" applyAlignment="1">
      <alignment/>
    </xf>
    <xf numFmtId="166" fontId="13" fillId="36" borderId="0" xfId="0" applyFont="1" applyFill="1" applyAlignment="1">
      <alignment/>
    </xf>
    <xf numFmtId="3" fontId="11" fillId="35" borderId="11" xfId="0" applyNumberFormat="1" applyFont="1" applyFill="1" applyBorder="1" applyAlignment="1">
      <alignment horizontal="center" vertical="center"/>
    </xf>
    <xf numFmtId="166" fontId="11" fillId="35" borderId="12" xfId="0" applyFont="1" applyFill="1" applyBorder="1" applyAlignment="1">
      <alignment horizontal="right" vertical="center"/>
    </xf>
    <xf numFmtId="166" fontId="10" fillId="36" borderId="0" xfId="0" applyFont="1" applyFill="1" applyAlignment="1">
      <alignment/>
    </xf>
    <xf numFmtId="166" fontId="16" fillId="35" borderId="0" xfId="0" applyFont="1" applyFill="1" applyAlignment="1" quotePrefix="1">
      <alignment horizontal="left" vertical="top" wrapText="1"/>
    </xf>
    <xf numFmtId="166" fontId="10" fillId="35" borderId="0" xfId="0" applyFont="1" applyFill="1" applyAlignment="1">
      <alignment horizontal="left" vertical="center"/>
    </xf>
    <xf numFmtId="166" fontId="10" fillId="35" borderId="11" xfId="0" applyFont="1" applyFill="1" applyBorder="1" applyAlignment="1">
      <alignment horizontal="left" vertical="center"/>
    </xf>
    <xf numFmtId="166" fontId="10" fillId="37" borderId="0" xfId="0" applyFont="1" applyFill="1" applyAlignment="1">
      <alignment/>
    </xf>
    <xf numFmtId="166" fontId="12" fillId="37" borderId="0" xfId="0" applyFont="1" applyFill="1" applyAlignment="1">
      <alignment readingOrder="2"/>
    </xf>
    <xf numFmtId="166" fontId="10" fillId="37" borderId="0" xfId="0" applyFont="1" applyFill="1" applyAlignment="1">
      <alignment vertical="center"/>
    </xf>
    <xf numFmtId="1" fontId="10" fillId="35" borderId="0" xfId="0" applyNumberFormat="1" applyFont="1" applyFill="1" applyBorder="1" applyAlignment="1">
      <alignment horizontal="center" vertical="center"/>
    </xf>
    <xf numFmtId="166" fontId="15" fillId="35" borderId="0" xfId="0" applyFont="1" applyFill="1" applyAlignment="1" applyProtection="1">
      <alignment horizontal="left"/>
      <protection/>
    </xf>
    <xf numFmtId="166" fontId="15" fillId="35" borderId="0" xfId="0" applyFont="1" applyFill="1" applyAlignment="1">
      <alignment/>
    </xf>
    <xf numFmtId="166" fontId="15" fillId="35" borderId="0" xfId="0" applyFont="1" applyFill="1" applyAlignment="1">
      <alignment horizontal="right"/>
    </xf>
    <xf numFmtId="166" fontId="23" fillId="35" borderId="0" xfId="0" applyFont="1" applyFill="1" applyBorder="1" applyAlignment="1">
      <alignment/>
    </xf>
    <xf numFmtId="166" fontId="0" fillId="35" borderId="0" xfId="68" applyFill="1">
      <alignment/>
    </xf>
    <xf numFmtId="166" fontId="0" fillId="35" borderId="0" xfId="68" applyFont="1" applyFill="1">
      <alignment/>
    </xf>
    <xf numFmtId="166" fontId="5" fillId="35" borderId="11" xfId="68" applyFont="1" applyFill="1" applyBorder="1" applyAlignment="1">
      <alignment horizontal="right" wrapText="1"/>
    </xf>
    <xf numFmtId="166" fontId="0" fillId="35" borderId="0" xfId="68" applyFont="1" applyFill="1" applyAlignment="1">
      <alignment wrapText="1"/>
    </xf>
    <xf numFmtId="3" fontId="10" fillId="35" borderId="0" xfId="68" applyNumberFormat="1" applyFont="1" applyFill="1" applyBorder="1" applyAlignment="1">
      <alignment horizontal="center" vertical="center"/>
    </xf>
    <xf numFmtId="2" fontId="10" fillId="35" borderId="0" xfId="68" applyNumberFormat="1" applyFont="1" applyFill="1" applyBorder="1" applyAlignment="1">
      <alignment wrapText="1"/>
    </xf>
    <xf numFmtId="166" fontId="9" fillId="35" borderId="0" xfId="68" applyFont="1" applyFill="1" applyAlignment="1">
      <alignment/>
    </xf>
    <xf numFmtId="166" fontId="0" fillId="35" borderId="0" xfId="68" applyNumberFormat="1" applyFont="1" applyFill="1" applyAlignment="1">
      <alignment vertical="top" wrapText="1"/>
    </xf>
    <xf numFmtId="3" fontId="10" fillId="35" borderId="0" xfId="68" applyNumberFormat="1" applyFont="1" applyFill="1" applyBorder="1" applyAlignment="1">
      <alignment horizontal="center"/>
    </xf>
    <xf numFmtId="166" fontId="5" fillId="35" borderId="0" xfId="68" applyFont="1" applyFill="1">
      <alignment/>
    </xf>
    <xf numFmtId="166" fontId="5" fillId="35" borderId="0" xfId="68" applyFont="1" applyFill="1" applyAlignment="1">
      <alignment horizontal="center"/>
    </xf>
    <xf numFmtId="166" fontId="5" fillId="35" borderId="0" xfId="68" applyFont="1" applyFill="1" applyBorder="1" applyAlignment="1">
      <alignment horizontal="right"/>
    </xf>
    <xf numFmtId="166" fontId="5" fillId="35" borderId="0" xfId="68" applyFont="1" applyFill="1" applyBorder="1" applyAlignment="1" quotePrefix="1">
      <alignment horizontal="right"/>
    </xf>
    <xf numFmtId="166" fontId="10" fillId="35" borderId="0" xfId="68" applyFont="1" applyFill="1" applyBorder="1" applyAlignment="1">
      <alignment horizontal="center"/>
    </xf>
    <xf numFmtId="166" fontId="0" fillId="35" borderId="0" xfId="68" applyFont="1" applyFill="1" applyBorder="1" applyAlignment="1">
      <alignment wrapText="1"/>
    </xf>
    <xf numFmtId="166" fontId="7" fillId="35" borderId="0" xfId="68" applyFont="1" applyFill="1" applyBorder="1" applyAlignment="1">
      <alignment horizontal="right"/>
    </xf>
    <xf numFmtId="166" fontId="0" fillId="35" borderId="0" xfId="68" applyFont="1" applyFill="1" applyBorder="1" applyAlignment="1">
      <alignment horizontal="right"/>
    </xf>
    <xf numFmtId="166" fontId="7" fillId="35" borderId="0" xfId="68" applyFont="1" applyFill="1" applyAlignment="1">
      <alignment horizontal="right"/>
    </xf>
    <xf numFmtId="166" fontId="0" fillId="35" borderId="0" xfId="68" applyFont="1" applyFill="1" applyAlignment="1">
      <alignment horizontal="right"/>
    </xf>
    <xf numFmtId="166" fontId="7" fillId="35" borderId="0" xfId="68" applyFont="1" applyFill="1">
      <alignment/>
    </xf>
    <xf numFmtId="166" fontId="5" fillId="35" borderId="0" xfId="68" applyFont="1" applyFill="1" applyAlignment="1" quotePrefix="1">
      <alignment horizontal="left"/>
    </xf>
    <xf numFmtId="166" fontId="5" fillId="35" borderId="0" xfId="68" applyFont="1" applyFill="1" applyAlignment="1">
      <alignment horizontal="center"/>
    </xf>
    <xf numFmtId="166" fontId="0" fillId="35" borderId="0" xfId="68" applyFont="1" applyFill="1" applyBorder="1" applyAlignment="1" quotePrefix="1">
      <alignment horizontal="left"/>
    </xf>
    <xf numFmtId="166" fontId="0" fillId="35" borderId="0" xfId="68" applyFont="1" applyFill="1" applyBorder="1">
      <alignment/>
    </xf>
    <xf numFmtId="3" fontId="10" fillId="35" borderId="11" xfId="68" applyNumberFormat="1" applyFont="1" applyFill="1" applyBorder="1" applyAlignment="1">
      <alignment horizontal="right"/>
    </xf>
    <xf numFmtId="3" fontId="11" fillId="35" borderId="12" xfId="68" applyNumberFormat="1" applyFont="1" applyFill="1" applyBorder="1" applyAlignment="1">
      <alignment horizontal="center"/>
    </xf>
    <xf numFmtId="3" fontId="11" fillId="35" borderId="0" xfId="68" applyNumberFormat="1" applyFont="1" applyFill="1" applyAlignment="1">
      <alignment horizontal="center" vertical="center" wrapText="1"/>
    </xf>
    <xf numFmtId="166" fontId="11" fillId="35" borderId="0" xfId="68" applyFont="1" applyFill="1" applyBorder="1">
      <alignment/>
    </xf>
    <xf numFmtId="166" fontId="10" fillId="35" borderId="0" xfId="68" applyFont="1" applyFill="1">
      <alignment/>
    </xf>
    <xf numFmtId="166" fontId="11" fillId="35" borderId="10" xfId="68" applyFont="1" applyFill="1" applyBorder="1">
      <alignment/>
    </xf>
    <xf numFmtId="166" fontId="11" fillId="35" borderId="11" xfId="68" applyFont="1" applyFill="1" applyBorder="1" applyAlignment="1">
      <alignment horizontal="center"/>
    </xf>
    <xf numFmtId="166" fontId="11" fillId="35" borderId="0" xfId="68" applyFont="1" applyFill="1" applyBorder="1" applyAlignment="1">
      <alignment horizontal="center"/>
    </xf>
    <xf numFmtId="166" fontId="10" fillId="35" borderId="11" xfId="68" applyFont="1" applyFill="1" applyBorder="1">
      <alignment/>
    </xf>
    <xf numFmtId="166" fontId="10" fillId="35" borderId="0" xfId="68" applyFont="1" applyFill="1" applyAlignment="1">
      <alignment horizontal="right"/>
    </xf>
    <xf numFmtId="1" fontId="22" fillId="35" borderId="0" xfId="129" applyNumberFormat="1" applyFont="1" applyFill="1" applyAlignment="1" quotePrefix="1">
      <alignment horizontal="right" vertical="center" wrapText="1" readingOrder="2"/>
      <protection/>
    </xf>
    <xf numFmtId="3" fontId="10" fillId="35" borderId="0" xfId="68" applyNumberFormat="1" applyFont="1" applyFill="1" applyAlignment="1">
      <alignment horizontal="center" vertical="center" wrapText="1"/>
    </xf>
    <xf numFmtId="1" fontId="20" fillId="35" borderId="0" xfId="129" applyNumberFormat="1" applyFont="1" applyFill="1" applyAlignment="1">
      <alignment vertical="center" wrapText="1" readingOrder="2"/>
      <protection/>
    </xf>
    <xf numFmtId="1" fontId="22" fillId="35" borderId="0" xfId="129" applyNumberFormat="1" applyFont="1" applyFill="1" applyAlignment="1" quotePrefix="1">
      <alignment vertical="center" wrapText="1" readingOrder="2"/>
      <protection/>
    </xf>
    <xf numFmtId="1" fontId="20" fillId="35" borderId="0" xfId="129" applyNumberFormat="1" applyFont="1" applyFill="1" applyAlignment="1" quotePrefix="1">
      <alignment vertical="center" wrapText="1" readingOrder="2"/>
      <protection/>
    </xf>
    <xf numFmtId="166" fontId="11" fillId="35" borderId="12" xfId="68" applyFont="1" applyFill="1" applyBorder="1">
      <alignment/>
    </xf>
    <xf numFmtId="166" fontId="0" fillId="34" borderId="0" xfId="68" applyFill="1">
      <alignment/>
    </xf>
    <xf numFmtId="166" fontId="11" fillId="35" borderId="12" xfId="0" applyFont="1" applyFill="1" applyBorder="1" applyAlignment="1">
      <alignment horizontal="center" wrapText="1"/>
    </xf>
    <xf numFmtId="166" fontId="16" fillId="35" borderId="0" xfId="0" applyFont="1" applyFill="1" applyAlignment="1">
      <alignment horizontal="left"/>
    </xf>
    <xf numFmtId="166" fontId="10" fillId="38" borderId="0" xfId="0" applyFont="1" applyFill="1" applyAlignment="1">
      <alignment vertical="center"/>
    </xf>
    <xf numFmtId="166" fontId="10" fillId="38" borderId="0" xfId="0" applyFont="1" applyFill="1" applyAlignment="1">
      <alignment/>
    </xf>
    <xf numFmtId="166" fontId="10" fillId="38" borderId="0" xfId="0" applyFont="1" applyFill="1" applyAlignment="1" quotePrefix="1">
      <alignment horizontal="left"/>
    </xf>
    <xf numFmtId="166" fontId="16" fillId="38" borderId="0" xfId="0" applyFont="1" applyFill="1" applyAlignment="1" quotePrefix="1">
      <alignment horizontal="left"/>
    </xf>
    <xf numFmtId="166" fontId="11" fillId="38" borderId="0" xfId="0" applyFont="1" applyFill="1" applyAlignment="1">
      <alignment/>
    </xf>
    <xf numFmtId="166" fontId="11" fillId="38" borderId="0" xfId="0" applyFont="1" applyFill="1" applyAlignment="1">
      <alignment horizontal="right"/>
    </xf>
    <xf numFmtId="166" fontId="10" fillId="38" borderId="0" xfId="0" applyFont="1" applyFill="1" applyBorder="1" applyAlignment="1">
      <alignment/>
    </xf>
    <xf numFmtId="166" fontId="10" fillId="38" borderId="0" xfId="0" applyFont="1" applyFill="1" applyAlignment="1" applyProtection="1">
      <alignment horizontal="left"/>
      <protection/>
    </xf>
    <xf numFmtId="166" fontId="25" fillId="38" borderId="11" xfId="0" applyFont="1" applyFill="1" applyBorder="1" applyAlignment="1" quotePrefix="1">
      <alignment wrapText="1"/>
    </xf>
    <xf numFmtId="166" fontId="10" fillId="38" borderId="0" xfId="0" applyFont="1" applyFill="1" applyAlignment="1">
      <alignment horizontal="right"/>
    </xf>
    <xf numFmtId="166" fontId="17" fillId="38" borderId="0" xfId="0" applyFont="1" applyFill="1" applyBorder="1" applyAlignment="1">
      <alignment horizontal="center" vertical="center"/>
    </xf>
    <xf numFmtId="1" fontId="115" fillId="38" borderId="0" xfId="0" applyNumberFormat="1" applyFont="1" applyFill="1" applyBorder="1" applyAlignment="1">
      <alignment horizontal="center" vertical="center"/>
    </xf>
    <xf numFmtId="166" fontId="10" fillId="38" borderId="0" xfId="0" applyFont="1" applyFill="1" applyBorder="1" applyAlignment="1">
      <alignment horizontal="center" vertical="center"/>
    </xf>
    <xf numFmtId="166" fontId="10" fillId="38" borderId="11" xfId="0" applyFont="1" applyFill="1" applyBorder="1" applyAlignment="1">
      <alignment/>
    </xf>
    <xf numFmtId="166" fontId="10" fillId="38" borderId="0" xfId="0" applyFont="1" applyFill="1" applyAlignment="1">
      <alignment horizontal="center" vertical="center"/>
    </xf>
    <xf numFmtId="166" fontId="11" fillId="38" borderId="0" xfId="0" applyFont="1" applyFill="1" applyAlignment="1">
      <alignment horizontal="center" vertical="center"/>
    </xf>
    <xf numFmtId="166" fontId="11" fillId="38" borderId="0" xfId="0" applyFont="1" applyFill="1" applyBorder="1" applyAlignment="1">
      <alignment vertical="center" wrapText="1"/>
    </xf>
    <xf numFmtId="166" fontId="11" fillId="38" borderId="0" xfId="0" applyFont="1" applyFill="1" applyBorder="1" applyAlignment="1" quotePrefix="1">
      <alignment vertical="center" wrapText="1"/>
    </xf>
    <xf numFmtId="166" fontId="16" fillId="38" borderId="0" xfId="0" applyFont="1" applyFill="1" applyBorder="1" applyAlignment="1">
      <alignment vertical="center" wrapText="1"/>
    </xf>
    <xf numFmtId="166" fontId="16" fillId="38" borderId="0" xfId="0" applyFont="1" applyFill="1" applyBorder="1" applyAlignment="1">
      <alignment vertical="center"/>
    </xf>
    <xf numFmtId="166" fontId="28" fillId="38" borderId="0" xfId="0" applyFont="1" applyFill="1" applyBorder="1" applyAlignment="1">
      <alignment vertical="center" readingOrder="2"/>
    </xf>
    <xf numFmtId="166" fontId="10" fillId="38" borderId="0" xfId="0" applyFont="1" applyFill="1" applyAlignment="1" quotePrefix="1">
      <alignment horizontal="left" vertical="center" wrapText="1"/>
    </xf>
    <xf numFmtId="166" fontId="116" fillId="35" borderId="0" xfId="0" applyFont="1" applyFill="1" applyAlignment="1">
      <alignment horizontal="right" vertical="center" readingOrder="2"/>
    </xf>
    <xf numFmtId="166" fontId="117" fillId="35" borderId="0" xfId="0" applyFont="1" applyFill="1" applyAlignment="1">
      <alignment horizontal="right" vertical="center" readingOrder="2"/>
    </xf>
    <xf numFmtId="166" fontId="118" fillId="35" borderId="0" xfId="0" applyFont="1" applyFill="1" applyAlignment="1">
      <alignment vertical="center"/>
    </xf>
    <xf numFmtId="166" fontId="118" fillId="38" borderId="0" xfId="0" applyFont="1" applyFill="1" applyAlignment="1">
      <alignment vertical="center"/>
    </xf>
    <xf numFmtId="166" fontId="118" fillId="38" borderId="0" xfId="0" applyFont="1" applyFill="1" applyAlignment="1">
      <alignment/>
    </xf>
    <xf numFmtId="166" fontId="116" fillId="35" borderId="0" xfId="0" applyFont="1" applyFill="1" applyAlignment="1" quotePrefix="1">
      <alignment horizontal="left" vertical="center"/>
    </xf>
    <xf numFmtId="166" fontId="119" fillId="38" borderId="0" xfId="0" applyFont="1" applyFill="1" applyAlignment="1" quotePrefix="1">
      <alignment horizontal="left"/>
    </xf>
    <xf numFmtId="166" fontId="118" fillId="37" borderId="0" xfId="0" applyFont="1" applyFill="1" applyAlignment="1">
      <alignment/>
    </xf>
    <xf numFmtId="166" fontId="118" fillId="39" borderId="0" xfId="0" applyFont="1" applyFill="1" applyAlignment="1">
      <alignment/>
    </xf>
    <xf numFmtId="166" fontId="118" fillId="38" borderId="0" xfId="0" applyFont="1" applyFill="1" applyAlignment="1">
      <alignment horizontal="right"/>
    </xf>
    <xf numFmtId="166" fontId="118" fillId="38" borderId="0" xfId="0" applyFont="1" applyFill="1" applyBorder="1" applyAlignment="1" quotePrefix="1">
      <alignment horizontal="left"/>
    </xf>
    <xf numFmtId="166" fontId="118" fillId="38" borderId="0" xfId="0" applyFont="1" applyFill="1" applyBorder="1" applyAlignment="1">
      <alignment horizontal="right"/>
    </xf>
    <xf numFmtId="166" fontId="11" fillId="38" borderId="0" xfId="0" applyFont="1" applyFill="1" applyBorder="1" applyAlignment="1" quotePrefix="1">
      <alignment horizontal="left" vertical="center" wrapText="1"/>
    </xf>
    <xf numFmtId="166" fontId="10" fillId="38" borderId="0" xfId="0" applyFont="1" applyFill="1" applyBorder="1" applyAlignment="1">
      <alignment horizontal="right"/>
    </xf>
    <xf numFmtId="166" fontId="11" fillId="38" borderId="11" xfId="0" applyFont="1" applyFill="1" applyBorder="1" applyAlignment="1" quotePrefix="1">
      <alignment horizontal="left" vertical="center" wrapText="1"/>
    </xf>
    <xf numFmtId="3" fontId="10" fillId="38" borderId="0" xfId="0" applyNumberFormat="1" applyFont="1" applyFill="1" applyBorder="1" applyAlignment="1">
      <alignment horizontal="center" vertical="center"/>
    </xf>
    <xf numFmtId="166" fontId="11" fillId="38" borderId="11" xfId="0" applyFont="1" applyFill="1" applyBorder="1" applyAlignment="1">
      <alignment horizontal="center" vertical="center" wrapText="1"/>
    </xf>
    <xf numFmtId="166" fontId="117" fillId="38" borderId="0" xfId="0" applyFont="1" applyFill="1" applyAlignment="1">
      <alignment horizontal="right" readingOrder="2"/>
    </xf>
    <xf numFmtId="170" fontId="10" fillId="38" borderId="0" xfId="0" applyNumberFormat="1" applyFont="1" applyFill="1" applyBorder="1" applyAlignment="1">
      <alignment horizontal="center" vertical="center"/>
    </xf>
    <xf numFmtId="166" fontId="10" fillId="38" borderId="0" xfId="0" applyFont="1" applyFill="1" applyBorder="1" applyAlignment="1">
      <alignment horizontal="center"/>
    </xf>
    <xf numFmtId="166" fontId="12" fillId="38" borderId="0" xfId="0" applyFont="1" applyFill="1" applyAlignment="1">
      <alignment horizontal="right" readingOrder="2"/>
    </xf>
    <xf numFmtId="166" fontId="16" fillId="38" borderId="0" xfId="0" applyFont="1" applyFill="1" applyBorder="1" applyAlignment="1" quotePrefix="1">
      <alignment horizontal="left"/>
    </xf>
    <xf numFmtId="166" fontId="16" fillId="38" borderId="0" xfId="0" applyFont="1" applyFill="1" applyBorder="1" applyAlignment="1">
      <alignment horizontal="right" readingOrder="2"/>
    </xf>
    <xf numFmtId="166" fontId="11" fillId="38" borderId="0" xfId="0" applyFont="1" applyFill="1" applyBorder="1" applyAlignment="1">
      <alignment horizontal="center" vertical="center"/>
    </xf>
    <xf numFmtId="166" fontId="11" fillId="38" borderId="11" xfId="0" applyFont="1" applyFill="1" applyBorder="1" applyAlignment="1">
      <alignment horizontal="center" vertical="center"/>
    </xf>
    <xf numFmtId="166" fontId="11" fillId="38" borderId="11" xfId="0" applyFont="1" applyFill="1" applyBorder="1" applyAlignment="1" quotePrefix="1">
      <alignment horizontal="center" vertical="center"/>
    </xf>
    <xf numFmtId="166" fontId="11" fillId="38" borderId="0" xfId="0" applyFont="1" applyFill="1" applyBorder="1" applyAlignment="1">
      <alignment horizontal="center"/>
    </xf>
    <xf numFmtId="166" fontId="11" fillId="38" borderId="12" xfId="0" applyFont="1" applyFill="1" applyBorder="1" applyAlignment="1" quotePrefix="1">
      <alignment horizontal="left" vertical="center"/>
    </xf>
    <xf numFmtId="166" fontId="11" fillId="38" borderId="12" xfId="0" applyFont="1" applyFill="1" applyBorder="1" applyAlignment="1">
      <alignment vertical="center"/>
    </xf>
    <xf numFmtId="166" fontId="11" fillId="38" borderId="12" xfId="0" applyFont="1" applyFill="1" applyBorder="1" applyAlignment="1">
      <alignment horizontal="center" vertical="center"/>
    </xf>
    <xf numFmtId="166" fontId="11" fillId="38" borderId="12" xfId="0" applyFont="1" applyFill="1" applyBorder="1" applyAlignment="1">
      <alignment horizontal="right" vertical="center"/>
    </xf>
    <xf numFmtId="166" fontId="11" fillId="38" borderId="10" xfId="0" applyFont="1" applyFill="1" applyBorder="1" applyAlignment="1">
      <alignment/>
    </xf>
    <xf numFmtId="166" fontId="11" fillId="38" borderId="0" xfId="0" applyFont="1" applyFill="1" applyBorder="1" applyAlignment="1">
      <alignment/>
    </xf>
    <xf numFmtId="166" fontId="11" fillId="38" borderId="11" xfId="0" applyFont="1" applyFill="1" applyBorder="1" applyAlignment="1">
      <alignment/>
    </xf>
    <xf numFmtId="166" fontId="11" fillId="38" borderId="0" xfId="0" applyFont="1" applyFill="1" applyBorder="1" applyAlignment="1">
      <alignment horizontal="right"/>
    </xf>
    <xf numFmtId="3" fontId="11" fillId="38" borderId="12" xfId="0" applyNumberFormat="1" applyFont="1" applyFill="1" applyBorder="1" applyAlignment="1">
      <alignment horizontal="center" vertical="center"/>
    </xf>
    <xf numFmtId="166" fontId="11" fillId="38" borderId="0" xfId="0" applyFont="1" applyFill="1" applyAlignment="1" quotePrefix="1">
      <alignment horizontal="left"/>
    </xf>
    <xf numFmtId="166" fontId="11" fillId="38" borderId="10" xfId="0" applyFont="1" applyFill="1" applyBorder="1" applyAlignment="1">
      <alignment horizontal="center" vertical="center"/>
    </xf>
    <xf numFmtId="170" fontId="11" fillId="38" borderId="12" xfId="0" applyNumberFormat="1" applyFont="1" applyFill="1" applyBorder="1" applyAlignment="1">
      <alignment horizontal="center" vertical="center"/>
    </xf>
    <xf numFmtId="166" fontId="11" fillId="38" borderId="11" xfId="0" applyFont="1" applyFill="1" applyBorder="1" applyAlignment="1">
      <alignment vertical="center"/>
    </xf>
    <xf numFmtId="166" fontId="11" fillId="38" borderId="10" xfId="0" applyFont="1" applyFill="1" applyBorder="1" applyAlignment="1" quotePrefix="1">
      <alignment horizontal="left" vertical="center" wrapText="1"/>
    </xf>
    <xf numFmtId="166" fontId="11" fillId="38" borderId="10" xfId="0" applyFont="1" applyFill="1" applyBorder="1" applyAlignment="1">
      <alignment horizontal="right" vertical="center" wrapText="1"/>
    </xf>
    <xf numFmtId="166" fontId="11" fillId="38" borderId="0" xfId="0" applyFont="1" applyFill="1" applyBorder="1" applyAlignment="1">
      <alignment horizontal="right" vertical="center" wrapText="1"/>
    </xf>
    <xf numFmtId="166" fontId="11" fillId="38" borderId="11" xfId="0" applyFont="1" applyFill="1" applyBorder="1" applyAlignment="1">
      <alignment horizontal="right" vertical="center" wrapText="1"/>
    </xf>
    <xf numFmtId="166" fontId="10" fillId="38" borderId="0" xfId="0" applyFont="1" applyFill="1" applyAlignment="1" quotePrefix="1">
      <alignment horizontal="left" vertical="top"/>
    </xf>
    <xf numFmtId="166" fontId="11" fillId="38" borderId="10" xfId="0" applyFont="1" applyFill="1" applyBorder="1" applyAlignment="1">
      <alignment horizontal="center"/>
    </xf>
    <xf numFmtId="166" fontId="16" fillId="38" borderId="0" xfId="0" applyFont="1" applyFill="1" applyAlignment="1">
      <alignment horizontal="left"/>
    </xf>
    <xf numFmtId="166" fontId="10" fillId="38" borderId="12" xfId="0" applyFont="1" applyFill="1" applyBorder="1" applyAlignment="1">
      <alignment/>
    </xf>
    <xf numFmtId="166" fontId="12" fillId="38" borderId="0" xfId="0" applyFont="1" applyFill="1" applyAlignment="1">
      <alignment/>
    </xf>
    <xf numFmtId="166" fontId="11" fillId="38" borderId="0" xfId="0" applyFont="1" applyFill="1" applyBorder="1" applyAlignment="1">
      <alignment horizontal="center" vertical="center" wrapText="1"/>
    </xf>
    <xf numFmtId="166" fontId="10" fillId="38" borderId="12" xfId="0" applyFont="1" applyFill="1" applyBorder="1" applyAlignment="1">
      <alignment vertical="center"/>
    </xf>
    <xf numFmtId="166" fontId="11" fillId="38" borderId="12" xfId="0" applyFont="1" applyFill="1" applyBorder="1" applyAlignment="1">
      <alignment/>
    </xf>
    <xf numFmtId="166" fontId="12" fillId="38" borderId="0" xfId="0" applyFont="1" applyFill="1" applyAlignment="1" quotePrefix="1">
      <alignment horizontal="left"/>
    </xf>
    <xf numFmtId="166" fontId="12" fillId="38" borderId="0" xfId="0" applyFont="1" applyFill="1" applyAlignment="1">
      <alignment horizontal="right"/>
    </xf>
    <xf numFmtId="166" fontId="11" fillId="38" borderId="11" xfId="0" applyFont="1" applyFill="1" applyBorder="1" applyAlignment="1">
      <alignment horizontal="center"/>
    </xf>
    <xf numFmtId="166" fontId="10" fillId="38" borderId="0" xfId="0" applyFont="1" applyFill="1" applyAlignment="1">
      <alignment horizontal="center"/>
    </xf>
    <xf numFmtId="166" fontId="11" fillId="38" borderId="11" xfId="0" applyFont="1" applyFill="1" applyBorder="1" applyAlignment="1">
      <alignment/>
    </xf>
    <xf numFmtId="166" fontId="11" fillId="38" borderId="11" xfId="0" applyFont="1" applyFill="1" applyBorder="1" applyAlignment="1" quotePrefix="1">
      <alignment horizontal="center"/>
    </xf>
    <xf numFmtId="166" fontId="11" fillId="38" borderId="10" xfId="0" applyFont="1" applyFill="1" applyBorder="1" applyAlignment="1" quotePrefix="1">
      <alignment vertical="center" wrapText="1"/>
    </xf>
    <xf numFmtId="166" fontId="11" fillId="38" borderId="11" xfId="0" applyFont="1" applyFill="1" applyBorder="1" applyAlignment="1" quotePrefix="1">
      <alignment vertical="center" wrapText="1"/>
    </xf>
    <xf numFmtId="166" fontId="11" fillId="38" borderId="0" xfId="0" applyFont="1" applyFill="1" applyAlignment="1">
      <alignment vertical="top" wrapText="1"/>
    </xf>
    <xf numFmtId="166" fontId="10" fillId="38" borderId="10" xfId="0" applyFont="1" applyFill="1" applyBorder="1" applyAlignment="1">
      <alignment/>
    </xf>
    <xf numFmtId="166" fontId="10" fillId="38" borderId="0" xfId="0" applyFont="1" applyFill="1" applyBorder="1" applyAlignment="1">
      <alignment horizontal="left"/>
    </xf>
    <xf numFmtId="166" fontId="11" fillId="38" borderId="0" xfId="0" applyFont="1" applyFill="1" applyBorder="1" applyAlignment="1" quotePrefix="1">
      <alignment horizontal="left"/>
    </xf>
    <xf numFmtId="166" fontId="10" fillId="38" borderId="0" xfId="0" applyFont="1" applyFill="1" applyBorder="1" applyAlignment="1" quotePrefix="1">
      <alignment horizontal="left"/>
    </xf>
    <xf numFmtId="166" fontId="11" fillId="38" borderId="10" xfId="0" applyFont="1" applyFill="1" applyBorder="1" applyAlignment="1" quotePrefix="1">
      <alignment horizontal="left"/>
    </xf>
    <xf numFmtId="166" fontId="11" fillId="38" borderId="10" xfId="0" applyFont="1" applyFill="1" applyBorder="1" applyAlignment="1">
      <alignment/>
    </xf>
    <xf numFmtId="166" fontId="11" fillId="38" borderId="11" xfId="0" applyFont="1" applyFill="1" applyBorder="1" applyAlignment="1" quotePrefix="1">
      <alignment/>
    </xf>
    <xf numFmtId="166" fontId="10" fillId="38" borderId="0" xfId="0" applyFont="1" applyFill="1" applyAlignment="1">
      <alignment horizontal="left"/>
    </xf>
    <xf numFmtId="166" fontId="11" fillId="38" borderId="12" xfId="0" applyFont="1" applyFill="1" applyBorder="1" applyAlignment="1">
      <alignment horizontal="left" vertical="center"/>
    </xf>
    <xf numFmtId="166" fontId="11" fillId="38" borderId="0" xfId="0" applyFont="1" applyFill="1" applyBorder="1" applyAlignment="1">
      <alignment vertical="center"/>
    </xf>
    <xf numFmtId="167" fontId="11" fillId="38" borderId="12" xfId="0" applyNumberFormat="1" applyFont="1" applyFill="1" applyBorder="1" applyAlignment="1">
      <alignment horizontal="center" vertical="center"/>
    </xf>
    <xf numFmtId="166" fontId="10" fillId="38" borderId="0" xfId="0" applyFont="1" applyFill="1" applyBorder="1" applyAlignment="1" quotePrefix="1">
      <alignment horizontal="left" vertical="top" wrapText="1"/>
    </xf>
    <xf numFmtId="170" fontId="11" fillId="38" borderId="0" xfId="129" applyNumberFormat="1" applyFont="1" applyFill="1" applyBorder="1" applyAlignment="1" applyProtection="1">
      <alignment horizontal="center" vertical="center"/>
      <protection/>
    </xf>
    <xf numFmtId="168" fontId="11" fillId="38" borderId="0" xfId="129" applyNumberFormat="1" applyFont="1" applyFill="1" applyBorder="1" applyAlignment="1">
      <alignment horizontal="center" vertical="center"/>
      <protection/>
    </xf>
    <xf numFmtId="1" fontId="11" fillId="38" borderId="0" xfId="128" applyNumberFormat="1" applyFont="1" applyFill="1" applyAlignment="1" quotePrefix="1">
      <alignment horizontal="right" vertical="center" wrapText="1" readingOrder="2"/>
      <protection/>
    </xf>
    <xf numFmtId="3" fontId="11" fillId="38" borderId="0" xfId="129" applyNumberFormat="1" applyFont="1" applyFill="1" applyBorder="1" applyAlignment="1" applyProtection="1">
      <alignment horizontal="center" vertical="center"/>
      <protection/>
    </xf>
    <xf numFmtId="1" fontId="20" fillId="38" borderId="0" xfId="128" applyNumberFormat="1" applyFont="1" applyFill="1" applyAlignment="1">
      <alignment vertical="center" wrapText="1" readingOrder="2"/>
      <protection/>
    </xf>
    <xf numFmtId="1" fontId="11" fillId="38" borderId="0" xfId="128" applyNumberFormat="1" applyFont="1" applyFill="1" applyAlignment="1" quotePrefix="1">
      <alignment vertical="center" wrapText="1" readingOrder="2"/>
      <protection/>
    </xf>
    <xf numFmtId="1" fontId="20" fillId="38" borderId="0" xfId="128" applyNumberFormat="1" applyFont="1" applyFill="1" applyAlignment="1" quotePrefix="1">
      <alignment vertical="center" wrapText="1" readingOrder="2"/>
      <protection/>
    </xf>
    <xf numFmtId="168" fontId="11" fillId="38" borderId="12" xfId="129" applyNumberFormat="1" applyFont="1" applyFill="1" applyBorder="1" applyAlignment="1">
      <alignment horizontal="center" vertical="center"/>
      <protection/>
    </xf>
    <xf numFmtId="166" fontId="10" fillId="38" borderId="0" xfId="0" applyFont="1" applyFill="1" applyBorder="1" applyAlignment="1">
      <alignment vertical="top" wrapText="1"/>
    </xf>
    <xf numFmtId="166" fontId="10" fillId="38" borderId="0" xfId="0" applyFont="1" applyFill="1" applyBorder="1" applyAlignment="1">
      <alignment horizontal="right" vertical="top" wrapText="1" readingOrder="2"/>
    </xf>
    <xf numFmtId="170" fontId="10" fillId="38" borderId="0" xfId="132" applyNumberFormat="1" applyFont="1" applyFill="1" applyBorder="1" applyAlignment="1">
      <alignment horizontal="center" vertical="center"/>
      <protection/>
    </xf>
    <xf numFmtId="1" fontId="10" fillId="38" borderId="0" xfId="132" applyNumberFormat="1" applyFont="1" applyFill="1" applyAlignment="1">
      <alignment vertical="center" wrapText="1" readingOrder="2"/>
      <protection/>
    </xf>
    <xf numFmtId="167" fontId="10" fillId="38" borderId="0" xfId="0" applyNumberFormat="1" applyFont="1" applyFill="1" applyBorder="1" applyAlignment="1">
      <alignment horizontal="center" vertical="center"/>
    </xf>
    <xf numFmtId="167" fontId="10" fillId="38" borderId="11" xfId="0" applyNumberFormat="1" applyFont="1" applyFill="1" applyBorder="1" applyAlignment="1">
      <alignment horizontal="right"/>
    </xf>
    <xf numFmtId="167" fontId="11" fillId="38" borderId="11" xfId="0" applyNumberFormat="1" applyFont="1" applyFill="1" applyBorder="1" applyAlignment="1">
      <alignment horizontal="center" vertical="center"/>
    </xf>
    <xf numFmtId="166" fontId="11" fillId="38" borderId="12" xfId="0" applyFont="1" applyFill="1" applyBorder="1" applyAlignment="1">
      <alignment vertical="center" wrapText="1"/>
    </xf>
    <xf numFmtId="170" fontId="10" fillId="38" borderId="0" xfId="0" applyNumberFormat="1" applyFont="1" applyFill="1" applyBorder="1" applyAlignment="1">
      <alignment horizontal="center" vertical="center" readingOrder="1"/>
    </xf>
    <xf numFmtId="3" fontId="11" fillId="38" borderId="0" xfId="0" applyNumberFormat="1" applyFont="1" applyFill="1" applyBorder="1" applyAlignment="1">
      <alignment horizontal="center" vertical="center" readingOrder="1"/>
    </xf>
    <xf numFmtId="169" fontId="10" fillId="38" borderId="0" xfId="0" applyNumberFormat="1" applyFont="1" applyFill="1" applyBorder="1" applyAlignment="1">
      <alignment horizontal="center" vertical="center" readingOrder="1"/>
    </xf>
    <xf numFmtId="170" fontId="10" fillId="38" borderId="11" xfId="132" applyNumberFormat="1" applyFont="1" applyFill="1" applyBorder="1" applyAlignment="1">
      <alignment horizontal="center" vertical="center"/>
      <protection/>
    </xf>
    <xf numFmtId="170" fontId="10" fillId="38" borderId="11" xfId="0" applyNumberFormat="1" applyFont="1" applyFill="1" applyBorder="1" applyAlignment="1">
      <alignment horizontal="center" vertical="center" readingOrder="1"/>
    </xf>
    <xf numFmtId="3" fontId="11" fillId="38" borderId="11" xfId="0" applyNumberFormat="1" applyFont="1" applyFill="1" applyBorder="1" applyAlignment="1">
      <alignment horizontal="center" vertical="center" readingOrder="1"/>
    </xf>
    <xf numFmtId="3" fontId="11" fillId="38" borderId="11" xfId="0" applyNumberFormat="1" applyFont="1" applyFill="1" applyBorder="1" applyAlignment="1">
      <alignment horizontal="center" vertical="center"/>
    </xf>
    <xf numFmtId="166" fontId="10" fillId="38" borderId="0" xfId="0" applyFont="1" applyFill="1" applyBorder="1" applyAlignment="1">
      <alignment vertical="center"/>
    </xf>
    <xf numFmtId="3" fontId="11" fillId="38" borderId="0" xfId="0" applyNumberFormat="1" applyFont="1" applyFill="1" applyBorder="1" applyAlignment="1">
      <alignment horizontal="center" vertical="center"/>
    </xf>
    <xf numFmtId="166" fontId="10" fillId="38" borderId="0" xfId="0" applyFont="1" applyFill="1" applyBorder="1" applyAlignment="1">
      <alignment vertical="center"/>
    </xf>
    <xf numFmtId="166" fontId="10" fillId="38" borderId="0" xfId="0" applyFont="1" applyFill="1" applyBorder="1" applyAlignment="1">
      <alignment vertical="center"/>
    </xf>
    <xf numFmtId="166" fontId="11" fillId="38" borderId="11" xfId="0" applyFont="1" applyFill="1" applyBorder="1" applyAlignment="1">
      <alignment horizontal="center" vertical="center" wrapText="1"/>
    </xf>
    <xf numFmtId="166" fontId="10" fillId="38" borderId="0" xfId="0" applyFont="1" applyFill="1" applyBorder="1" applyAlignment="1">
      <alignment horizontal="right"/>
    </xf>
    <xf numFmtId="166" fontId="11" fillId="38" borderId="11" xfId="0" applyFont="1" applyFill="1" applyBorder="1" applyAlignment="1">
      <alignment horizontal="center" vertical="center"/>
    </xf>
    <xf numFmtId="166" fontId="10" fillId="38" borderId="11" xfId="0" applyFont="1" applyFill="1" applyBorder="1" applyAlignment="1">
      <alignment vertical="center"/>
    </xf>
    <xf numFmtId="170" fontId="11" fillId="38" borderId="12" xfId="0" applyNumberFormat="1" applyFont="1" applyFill="1" applyBorder="1" applyAlignment="1">
      <alignment horizontal="center" vertical="center"/>
    </xf>
    <xf numFmtId="166" fontId="11" fillId="38" borderId="0" xfId="0" applyFont="1" applyFill="1" applyBorder="1" applyAlignment="1">
      <alignment horizontal="center" vertical="center" wrapText="1"/>
    </xf>
    <xf numFmtId="166" fontId="11" fillId="38" borderId="10" xfId="0" applyFont="1" applyFill="1" applyBorder="1" applyAlignment="1">
      <alignment horizontal="center" vertical="center"/>
    </xf>
    <xf numFmtId="166" fontId="10" fillId="38" borderId="11" xfId="0" applyFont="1" applyFill="1" applyBorder="1" applyAlignment="1">
      <alignment horizontal="center" vertical="center"/>
    </xf>
    <xf numFmtId="166" fontId="12" fillId="38" borderId="0" xfId="0" applyFont="1" applyFill="1" applyAlignment="1">
      <alignment horizontal="right" readingOrder="2"/>
    </xf>
    <xf numFmtId="166" fontId="11" fillId="38" borderId="12" xfId="0" applyFont="1" applyFill="1" applyBorder="1" applyAlignment="1">
      <alignment vertical="center"/>
    </xf>
    <xf numFmtId="166" fontId="10" fillId="38" borderId="0" xfId="0" applyFont="1" applyFill="1" applyBorder="1" applyAlignment="1">
      <alignment vertical="center"/>
    </xf>
    <xf numFmtId="166" fontId="10" fillId="38" borderId="11" xfId="0" applyFont="1" applyFill="1" applyBorder="1" applyAlignment="1">
      <alignment vertical="center"/>
    </xf>
    <xf numFmtId="166" fontId="10" fillId="38" borderId="11" xfId="0" applyFont="1" applyFill="1" applyBorder="1" applyAlignment="1">
      <alignment horizontal="center" vertical="center"/>
    </xf>
    <xf numFmtId="166" fontId="11" fillId="38" borderId="12" xfId="0" applyFont="1" applyFill="1" applyBorder="1" applyAlignment="1">
      <alignment vertical="center"/>
    </xf>
    <xf numFmtId="166" fontId="10" fillId="38" borderId="10" xfId="0" applyFont="1" applyFill="1" applyBorder="1" applyAlignment="1">
      <alignment/>
    </xf>
    <xf numFmtId="3" fontId="20" fillId="38" borderId="0" xfId="0" applyNumberFormat="1" applyFont="1" applyFill="1" applyBorder="1" applyAlignment="1">
      <alignment horizontal="center" vertical="center"/>
    </xf>
    <xf numFmtId="166" fontId="10" fillId="40" borderId="0" xfId="0" applyFont="1" applyFill="1" applyAlignment="1">
      <alignment/>
    </xf>
    <xf numFmtId="166" fontId="25" fillId="40" borderId="0" xfId="0" applyFont="1" applyFill="1" applyAlignment="1">
      <alignment wrapText="1"/>
    </xf>
    <xf numFmtId="166" fontId="118" fillId="0" borderId="0" xfId="0" applyFont="1" applyFill="1" applyAlignment="1">
      <alignment vertical="center"/>
    </xf>
    <xf numFmtId="166" fontId="10" fillId="38" borderId="0" xfId="0" applyFont="1" applyFill="1" applyBorder="1" applyAlignment="1">
      <alignment/>
    </xf>
    <xf numFmtId="3" fontId="10" fillId="38" borderId="0" xfId="0" applyNumberFormat="1" applyFont="1" applyFill="1" applyBorder="1" applyAlignment="1">
      <alignment horizontal="center" vertical="center"/>
    </xf>
    <xf numFmtId="166" fontId="10" fillId="38" borderId="0" xfId="0" applyFont="1" applyFill="1" applyAlignment="1">
      <alignment horizontal="center" readingOrder="2"/>
    </xf>
    <xf numFmtId="170" fontId="10" fillId="41" borderId="0" xfId="0" applyNumberFormat="1" applyFont="1" applyFill="1" applyBorder="1" applyAlignment="1">
      <alignment horizontal="center" vertical="center"/>
    </xf>
    <xf numFmtId="170" fontId="10" fillId="41" borderId="12" xfId="0" applyNumberFormat="1" applyFont="1" applyFill="1" applyBorder="1" applyAlignment="1">
      <alignment horizontal="center" vertical="center"/>
    </xf>
    <xf numFmtId="166" fontId="10" fillId="38" borderId="0" xfId="0" applyFont="1" applyFill="1" applyAlignment="1">
      <alignment horizontal="center"/>
    </xf>
    <xf numFmtId="166" fontId="15" fillId="38" borderId="11" xfId="0" applyFont="1" applyFill="1" applyBorder="1" applyAlignment="1">
      <alignment/>
    </xf>
    <xf numFmtId="3" fontId="10" fillId="38" borderId="11" xfId="0" applyNumberFormat="1" applyFont="1" applyFill="1" applyBorder="1" applyAlignment="1">
      <alignment horizontal="center" vertical="center"/>
    </xf>
    <xf numFmtId="166" fontId="16" fillId="40" borderId="0" xfId="0" applyFont="1" applyFill="1" applyAlignment="1">
      <alignment vertical="center" wrapText="1"/>
    </xf>
    <xf numFmtId="1" fontId="10" fillId="38" borderId="0" xfId="0" applyNumberFormat="1" applyFont="1" applyFill="1" applyBorder="1" applyAlignment="1">
      <alignment horizontal="center" vertical="center"/>
    </xf>
    <xf numFmtId="3" fontId="10" fillId="38" borderId="0" xfId="0" applyNumberFormat="1" applyFont="1" applyFill="1" applyAlignment="1">
      <alignment horizontal="center" vertical="center"/>
    </xf>
    <xf numFmtId="166" fontId="10" fillId="38" borderId="0" xfId="0" applyFont="1" applyFill="1" applyAlignment="1">
      <alignment horizontal="center" vertical="center"/>
    </xf>
    <xf numFmtId="166" fontId="10" fillId="38" borderId="0" xfId="0" applyFont="1" applyFill="1" applyBorder="1" applyAlignment="1">
      <alignment horizontal="center" vertical="center"/>
    </xf>
    <xf numFmtId="3" fontId="10" fillId="38" borderId="0" xfId="76" applyNumberFormat="1" applyFont="1" applyFill="1" applyAlignment="1">
      <alignment horizontal="center" vertical="center"/>
    </xf>
    <xf numFmtId="3" fontId="11" fillId="38" borderId="12" xfId="0" applyNumberFormat="1" applyFont="1" applyFill="1" applyBorder="1" applyAlignment="1">
      <alignment horizontal="center" vertical="center"/>
    </xf>
    <xf numFmtId="3" fontId="10" fillId="38" borderId="10" xfId="76" applyNumberFormat="1" applyFont="1" applyFill="1" applyBorder="1" applyAlignment="1">
      <alignment horizontal="center" vertical="center"/>
    </xf>
    <xf numFmtId="166" fontId="10" fillId="38" borderId="10" xfId="0" applyFont="1" applyFill="1" applyBorder="1" applyAlignment="1">
      <alignment horizontal="center" vertical="center"/>
    </xf>
    <xf numFmtId="166" fontId="11" fillId="38" borderId="11" xfId="0" applyFont="1" applyFill="1" applyBorder="1" applyAlignment="1">
      <alignment horizontal="center" vertical="center"/>
    </xf>
    <xf numFmtId="166" fontId="11" fillId="38" borderId="0" xfId="0" applyFont="1" applyFill="1" applyBorder="1" applyAlignment="1">
      <alignment horizontal="center" vertical="center" wrapText="1"/>
    </xf>
    <xf numFmtId="166" fontId="11" fillId="38" borderId="11" xfId="0" applyFont="1" applyFill="1" applyBorder="1" applyAlignment="1">
      <alignment horizontal="center" vertical="center" wrapText="1"/>
    </xf>
    <xf numFmtId="166" fontId="10" fillId="38" borderId="0" xfId="0" applyFont="1" applyFill="1" applyAlignment="1">
      <alignment horizontal="center" vertical="center"/>
    </xf>
    <xf numFmtId="166" fontId="11" fillId="38" borderId="0" xfId="0" applyFont="1" applyFill="1" applyBorder="1" applyAlignment="1">
      <alignment horizontal="center" vertical="center"/>
    </xf>
    <xf numFmtId="166" fontId="11" fillId="38" borderId="12" xfId="0" applyFont="1" applyFill="1" applyBorder="1" applyAlignment="1">
      <alignment vertical="center"/>
    </xf>
    <xf numFmtId="166" fontId="11" fillId="38" borderId="10" xfId="0" applyFont="1" applyFill="1" applyBorder="1" applyAlignment="1">
      <alignment horizontal="center" vertical="center"/>
    </xf>
    <xf numFmtId="166" fontId="11" fillId="38" borderId="12" xfId="0" applyFont="1" applyFill="1" applyBorder="1" applyAlignment="1">
      <alignment vertical="center"/>
    </xf>
    <xf numFmtId="166" fontId="11" fillId="38" borderId="10" xfId="0" applyFont="1" applyFill="1" applyBorder="1" applyAlignment="1">
      <alignment vertical="center"/>
    </xf>
    <xf numFmtId="0" fontId="10" fillId="38" borderId="0" xfId="69" applyFont="1" applyFill="1" applyBorder="1" applyAlignment="1">
      <alignment horizontal="center" vertical="center"/>
      <protection/>
    </xf>
    <xf numFmtId="3" fontId="10" fillId="38" borderId="13" xfId="0" applyNumberFormat="1" applyFont="1" applyFill="1" applyBorder="1" applyAlignment="1">
      <alignment horizontal="center" vertical="center"/>
    </xf>
    <xf numFmtId="3" fontId="10" fillId="38" borderId="0" xfId="69" applyNumberFormat="1" applyFont="1" applyFill="1" applyBorder="1" applyAlignment="1">
      <alignment horizontal="center" vertical="center"/>
      <protection/>
    </xf>
    <xf numFmtId="3" fontId="10" fillId="38" borderId="0" xfId="130" applyNumberFormat="1" applyFont="1" applyFill="1" applyBorder="1" applyAlignment="1">
      <alignment horizontal="center" vertical="center"/>
      <protection/>
    </xf>
    <xf numFmtId="0" fontId="10" fillId="38" borderId="0" xfId="0" applyNumberFormat="1" applyFont="1" applyFill="1" applyBorder="1" applyAlignment="1">
      <alignment horizontal="center" vertical="center"/>
    </xf>
    <xf numFmtId="1" fontId="18" fillId="0" borderId="0" xfId="126" applyNumberFormat="1" applyFont="1" applyFill="1" applyAlignment="1" applyProtection="1">
      <alignment horizontal="left" vertical="center"/>
      <protection/>
    </xf>
    <xf numFmtId="1" fontId="21" fillId="0" borderId="0" xfId="129" applyNumberFormat="1" applyFont="1" applyAlignment="1">
      <alignment vertical="center"/>
      <protection/>
    </xf>
    <xf numFmtId="1" fontId="21" fillId="0" borderId="0" xfId="129" applyNumberFormat="1" applyFont="1" applyAlignment="1" applyProtection="1">
      <alignment horizontal="centerContinuous" vertical="center"/>
      <protection/>
    </xf>
    <xf numFmtId="1" fontId="21" fillId="0" borderId="0" xfId="129" applyNumberFormat="1" applyFont="1" applyAlignment="1">
      <alignment horizontal="centerContinuous" vertical="center"/>
      <protection/>
    </xf>
    <xf numFmtId="1" fontId="21" fillId="0" borderId="0" xfId="129" applyNumberFormat="1" applyFont="1" applyAlignment="1" applyProtection="1">
      <alignment horizontal="right" vertical="center"/>
      <protection/>
    </xf>
    <xf numFmtId="1" fontId="21" fillId="0" borderId="0" xfId="129" applyNumberFormat="1" applyFont="1" applyAlignment="1">
      <alignment horizontal="right" vertical="center" readingOrder="2"/>
      <protection/>
    </xf>
    <xf numFmtId="1" fontId="21" fillId="0" borderId="0" xfId="129" applyNumberFormat="1" applyFont="1" applyAlignment="1" applyProtection="1">
      <alignment horizontal="right" vertical="center" readingOrder="2"/>
      <protection/>
    </xf>
    <xf numFmtId="1" fontId="20" fillId="0" borderId="0" xfId="129" applyNumberFormat="1" applyFont="1" applyAlignment="1">
      <alignment vertical="center"/>
      <protection/>
    </xf>
    <xf numFmtId="3" fontId="21" fillId="0" borderId="0" xfId="129" applyNumberFormat="1" applyFont="1" applyFill="1" applyAlignment="1" applyProtection="1">
      <alignment horizontal="right" vertical="center"/>
      <protection/>
    </xf>
    <xf numFmtId="1" fontId="20" fillId="0" borderId="0" xfId="129" applyNumberFormat="1" applyFont="1" applyAlignment="1">
      <alignment horizontal="right" vertical="center" readingOrder="2"/>
      <protection/>
    </xf>
    <xf numFmtId="1" fontId="21" fillId="0" borderId="0" xfId="129" applyNumberFormat="1" applyFont="1" applyAlignment="1" applyProtection="1" quotePrefix="1">
      <alignment horizontal="left" vertical="center"/>
      <protection/>
    </xf>
    <xf numFmtId="3" fontId="21" fillId="0" borderId="0" xfId="129" applyNumberFormat="1" applyFont="1" applyFill="1" applyAlignment="1" applyProtection="1">
      <alignment horizontal="left" vertical="center"/>
      <protection/>
    </xf>
    <xf numFmtId="168" fontId="21" fillId="0" borderId="0" xfId="129" applyNumberFormat="1" applyFont="1" applyAlignment="1">
      <alignment horizontal="right" vertical="center"/>
      <protection/>
    </xf>
    <xf numFmtId="1" fontId="22" fillId="0" borderId="0" xfId="129" applyNumberFormat="1" applyFont="1" applyAlignment="1" quotePrefix="1">
      <alignment horizontal="right" vertical="center" readingOrder="2"/>
      <protection/>
    </xf>
    <xf numFmtId="1" fontId="18" fillId="0" borderId="0" xfId="129" applyNumberFormat="1" applyFont="1" applyAlignment="1" applyProtection="1" quotePrefix="1">
      <alignment horizontal="left" vertical="center"/>
      <protection/>
    </xf>
    <xf numFmtId="3" fontId="18" fillId="0" borderId="0" xfId="129" applyNumberFormat="1" applyFont="1" applyFill="1" applyAlignment="1" applyProtection="1">
      <alignment horizontal="right" vertical="center"/>
      <protection/>
    </xf>
    <xf numFmtId="1" fontId="20" fillId="0" borderId="0" xfId="129" applyNumberFormat="1" applyFont="1" applyAlignment="1" quotePrefix="1">
      <alignment horizontal="right" vertical="center" readingOrder="2"/>
      <protection/>
    </xf>
    <xf numFmtId="3" fontId="18" fillId="0" borderId="0" xfId="129" applyNumberFormat="1" applyFont="1" applyFill="1" applyAlignment="1" applyProtection="1">
      <alignment horizontal="center" vertical="center"/>
      <protection/>
    </xf>
    <xf numFmtId="1" fontId="18" fillId="0" borderId="0" xfId="129" applyNumberFormat="1" applyFont="1" applyAlignment="1" applyProtection="1">
      <alignment horizontal="left" vertical="center"/>
      <protection/>
    </xf>
    <xf numFmtId="1" fontId="21" fillId="0" borderId="0" xfId="129" applyNumberFormat="1" applyFont="1" applyFill="1" applyAlignment="1" applyProtection="1" quotePrefix="1">
      <alignment horizontal="left" vertical="center"/>
      <protection/>
    </xf>
    <xf numFmtId="3" fontId="21" fillId="0" borderId="0" xfId="129" applyNumberFormat="1" applyFont="1" applyFill="1" applyBorder="1" applyAlignment="1" applyProtection="1">
      <alignment horizontal="right" vertical="center"/>
      <protection/>
    </xf>
    <xf numFmtId="1" fontId="22" fillId="0" borderId="0" xfId="129" applyNumberFormat="1" applyFont="1" applyFill="1" applyAlignment="1" quotePrefix="1">
      <alignment horizontal="right" vertical="center" readingOrder="2"/>
      <protection/>
    </xf>
    <xf numFmtId="1" fontId="18" fillId="0" borderId="0" xfId="129" applyNumberFormat="1" applyFont="1" applyFill="1" applyBorder="1" applyAlignment="1" applyProtection="1">
      <alignment horizontal="right" vertical="center"/>
      <protection/>
    </xf>
    <xf numFmtId="1" fontId="18" fillId="0" borderId="0" xfId="0" applyNumberFormat="1" applyFont="1" applyFill="1" applyBorder="1" applyAlignment="1">
      <alignment vertical="center"/>
    </xf>
    <xf numFmtId="3" fontId="18" fillId="0" borderId="0" xfId="129" applyNumberFormat="1" applyFont="1" applyFill="1" applyBorder="1" applyAlignment="1" applyProtection="1">
      <alignment horizontal="right" vertical="center"/>
      <protection/>
    </xf>
    <xf numFmtId="3" fontId="18" fillId="38" borderId="0" xfId="129" applyNumberFormat="1" applyFont="1" applyFill="1" applyAlignment="1" applyProtection="1">
      <alignment horizontal="center" vertical="center"/>
      <protection/>
    </xf>
    <xf numFmtId="172" fontId="120" fillId="38" borderId="0" xfId="70" applyNumberFormat="1" applyFont="1" applyFill="1" applyBorder="1" applyAlignment="1">
      <alignment horizontal="center" vertical="center"/>
      <protection/>
    </xf>
    <xf numFmtId="173" fontId="120" fillId="38" borderId="0" xfId="70" applyNumberFormat="1" applyFont="1" applyFill="1" applyBorder="1" applyAlignment="1">
      <alignment horizontal="center" vertical="center"/>
      <protection/>
    </xf>
    <xf numFmtId="172" fontId="120" fillId="38" borderId="14" xfId="70" applyNumberFormat="1" applyFont="1" applyFill="1" applyBorder="1" applyAlignment="1">
      <alignment horizontal="center" vertical="center"/>
      <protection/>
    </xf>
    <xf numFmtId="3" fontId="120" fillId="38" borderId="0" xfId="129" applyNumberFormat="1" applyFont="1" applyFill="1" applyAlignment="1" applyProtection="1">
      <alignment horizontal="center" vertical="center"/>
      <protection/>
    </xf>
    <xf numFmtId="1" fontId="20" fillId="38" borderId="0" xfId="129" applyNumberFormat="1" applyFont="1" applyFill="1" applyAlignment="1">
      <alignment horizontal="right" vertical="center" readingOrder="2"/>
      <protection/>
    </xf>
    <xf numFmtId="1" fontId="20" fillId="38" borderId="0" xfId="129" applyNumberFormat="1" applyFont="1" applyFill="1" applyAlignment="1" quotePrefix="1">
      <alignment horizontal="right" vertical="center" readingOrder="2"/>
      <protection/>
    </xf>
    <xf numFmtId="1" fontId="20" fillId="38" borderId="0" xfId="129" applyNumberFormat="1" applyFont="1" applyFill="1" applyAlignment="1" quotePrefix="1">
      <alignment horizontal="right" vertical="center" wrapText="1" readingOrder="2"/>
      <protection/>
    </xf>
    <xf numFmtId="3" fontId="21" fillId="38" borderId="0" xfId="129" applyNumberFormat="1" applyFont="1" applyFill="1" applyBorder="1" applyAlignment="1" applyProtection="1">
      <alignment horizontal="right" vertical="center"/>
      <protection/>
    </xf>
    <xf numFmtId="1" fontId="18" fillId="0" borderId="0" xfId="132" applyNumberFormat="1" applyFont="1" applyAlignment="1">
      <alignment vertical="center"/>
      <protection/>
    </xf>
    <xf numFmtId="1" fontId="18" fillId="0" borderId="0" xfId="126" applyNumberFormat="1" applyFont="1" applyAlignment="1" applyProtection="1">
      <alignment horizontal="right" vertical="center"/>
      <protection/>
    </xf>
    <xf numFmtId="1" fontId="18" fillId="0" borderId="0" xfId="132" applyNumberFormat="1" applyFont="1" applyAlignment="1" applyProtection="1" quotePrefix="1">
      <alignment horizontal="left" vertical="center"/>
      <protection/>
    </xf>
    <xf numFmtId="1" fontId="21" fillId="0" borderId="0" xfId="132" applyNumberFormat="1" applyFont="1" applyAlignment="1">
      <alignment vertical="center"/>
      <protection/>
    </xf>
    <xf numFmtId="1" fontId="18" fillId="0" borderId="0" xfId="132" applyNumberFormat="1" applyFont="1" applyAlignment="1" applyProtection="1" quotePrefix="1">
      <alignment horizontal="right" vertical="center"/>
      <protection/>
    </xf>
    <xf numFmtId="1" fontId="21" fillId="0" borderId="0" xfId="132" applyNumberFormat="1" applyFont="1" applyAlignment="1" applyProtection="1">
      <alignment horizontal="right" vertical="center"/>
      <protection/>
    </xf>
    <xf numFmtId="1" fontId="18" fillId="0" borderId="0" xfId="132" applyNumberFormat="1" applyFont="1" applyAlignment="1">
      <alignment horizontal="right" vertical="center" readingOrder="2"/>
      <protection/>
    </xf>
    <xf numFmtId="3" fontId="18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1" fontId="20" fillId="0" borderId="0" xfId="132" applyNumberFormat="1" applyFont="1" applyAlignment="1">
      <alignment vertical="center"/>
      <protection/>
    </xf>
    <xf numFmtId="0" fontId="18" fillId="0" borderId="0" xfId="0" applyNumberFormat="1" applyFont="1" applyAlignment="1">
      <alignment horizontal="right" vertical="center"/>
    </xf>
    <xf numFmtId="169" fontId="18" fillId="0" borderId="0" xfId="129" applyNumberFormat="1" applyFont="1" applyFill="1" applyBorder="1" applyAlignment="1" applyProtection="1">
      <alignment horizontal="right" vertical="center"/>
      <protection/>
    </xf>
    <xf numFmtId="1" fontId="18" fillId="0" borderId="0" xfId="132" applyNumberFormat="1" applyFont="1" applyAlignment="1" quotePrefix="1">
      <alignment horizontal="right" vertical="center" readingOrder="2"/>
      <protection/>
    </xf>
    <xf numFmtId="1" fontId="18" fillId="0" borderId="0" xfId="132" applyNumberFormat="1" applyFont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right" vertical="center"/>
    </xf>
    <xf numFmtId="170" fontId="10" fillId="38" borderId="0" xfId="0" applyNumberFormat="1" applyFont="1" applyFill="1" applyBorder="1" applyAlignment="1">
      <alignment horizontal="right"/>
    </xf>
    <xf numFmtId="170" fontId="22" fillId="38" borderId="0" xfId="0" applyNumberFormat="1" applyFont="1" applyFill="1" applyBorder="1" applyAlignment="1">
      <alignment horizontal="center" vertical="center"/>
    </xf>
    <xf numFmtId="170" fontId="20" fillId="38" borderId="0" xfId="0" applyNumberFormat="1" applyFont="1" applyFill="1" applyBorder="1" applyAlignment="1">
      <alignment horizontal="center"/>
    </xf>
    <xf numFmtId="0" fontId="20" fillId="38" borderId="0" xfId="0" applyNumberFormat="1" applyFont="1" applyFill="1" applyAlignment="1">
      <alignment horizontal="center" vertical="center"/>
    </xf>
    <xf numFmtId="166" fontId="20" fillId="38" borderId="0" xfId="0" applyFont="1" applyFill="1" applyBorder="1" applyAlignment="1" quotePrefix="1">
      <alignment horizontal="left"/>
    </xf>
    <xf numFmtId="1" fontId="11" fillId="38" borderId="0" xfId="131" applyNumberFormat="1" applyFont="1" applyFill="1" applyAlignment="1">
      <alignment vertical="center" wrapText="1" readingOrder="2"/>
      <protection/>
    </xf>
    <xf numFmtId="3" fontId="121" fillId="38" borderId="0" xfId="69" applyNumberFormat="1" applyFont="1" applyFill="1" applyBorder="1" applyAlignment="1">
      <alignment horizontal="center" vertical="center"/>
      <protection/>
    </xf>
    <xf numFmtId="1" fontId="121" fillId="38" borderId="0" xfId="69" applyNumberFormat="1" applyFont="1" applyFill="1" applyBorder="1" applyAlignment="1">
      <alignment horizontal="center" vertical="center"/>
      <protection/>
    </xf>
    <xf numFmtId="3" fontId="121" fillId="38" borderId="0" xfId="70" applyNumberFormat="1" applyFont="1" applyFill="1" applyBorder="1" applyAlignment="1">
      <alignment horizontal="center" vertical="center"/>
      <protection/>
    </xf>
    <xf numFmtId="3" fontId="115" fillId="38" borderId="0" xfId="69" applyNumberFormat="1" applyFont="1" applyFill="1" applyBorder="1" applyAlignment="1">
      <alignment horizontal="center" vertical="center"/>
      <protection/>
    </xf>
    <xf numFmtId="3" fontId="121" fillId="38" borderId="0" xfId="127" applyNumberFormat="1" applyFont="1" applyFill="1" applyAlignment="1">
      <alignment horizontal="center" vertical="center"/>
      <protection/>
    </xf>
    <xf numFmtId="166" fontId="11" fillId="38" borderId="0" xfId="0" applyFont="1" applyFill="1" applyBorder="1" applyAlignment="1">
      <alignment horizontal="left" vertical="center" wrapText="1"/>
    </xf>
    <xf numFmtId="166" fontId="11" fillId="38" borderId="0" xfId="0" applyFont="1" applyFill="1" applyBorder="1" applyAlignment="1" quotePrefix="1">
      <alignment horizontal="left" vertical="center" wrapText="1"/>
    </xf>
    <xf numFmtId="166" fontId="122" fillId="35" borderId="0" xfId="0" applyFont="1" applyFill="1" applyAlignment="1">
      <alignment horizontal="right" vertical="center" readingOrder="2"/>
    </xf>
    <xf numFmtId="166" fontId="123" fillId="38" borderId="0" xfId="0" applyFont="1" applyFill="1" applyAlignment="1">
      <alignment horizontal="right" vertical="center" readingOrder="2"/>
    </xf>
    <xf numFmtId="166" fontId="10" fillId="38" borderId="0" xfId="0" applyFont="1" applyFill="1" applyBorder="1" applyAlignment="1">
      <alignment vertical="center"/>
    </xf>
    <xf numFmtId="166" fontId="25" fillId="40" borderId="0" xfId="0" applyFont="1" applyFill="1" applyAlignment="1" quotePrefix="1">
      <alignment horizontal="left" wrapText="1"/>
    </xf>
    <xf numFmtId="166" fontId="11" fillId="38" borderId="11" xfId="0" applyFont="1" applyFill="1" applyBorder="1" applyAlignment="1">
      <alignment horizontal="center" vertical="center"/>
    </xf>
    <xf numFmtId="166" fontId="11" fillId="38" borderId="0" xfId="0" applyFont="1" applyFill="1" applyBorder="1" applyAlignment="1">
      <alignment horizontal="right" vertical="center" wrapText="1"/>
    </xf>
    <xf numFmtId="166" fontId="10" fillId="38" borderId="0" xfId="0" applyFont="1" applyFill="1" applyBorder="1" applyAlignment="1">
      <alignment horizontal="center" vertical="center"/>
    </xf>
    <xf numFmtId="166" fontId="10" fillId="38" borderId="0" xfId="0" applyFont="1" applyFill="1" applyBorder="1" applyAlignment="1">
      <alignment horizontal="center"/>
    </xf>
    <xf numFmtId="166" fontId="11" fillId="38" borderId="0" xfId="0" applyFont="1" applyFill="1" applyBorder="1" applyAlignment="1">
      <alignment horizontal="center" vertical="center"/>
    </xf>
    <xf numFmtId="166" fontId="11" fillId="38" borderId="11" xfId="0" applyFont="1" applyFill="1" applyBorder="1" applyAlignment="1" quotePrefix="1">
      <alignment horizontal="center" vertical="center"/>
    </xf>
    <xf numFmtId="166" fontId="11" fillId="38" borderId="11" xfId="0" applyFont="1" applyFill="1" applyBorder="1" applyAlignment="1" quotePrefix="1">
      <alignment horizontal="center"/>
    </xf>
    <xf numFmtId="166" fontId="11" fillId="38" borderId="12" xfId="0" applyFont="1" applyFill="1" applyBorder="1" applyAlignment="1">
      <alignment horizontal="center" vertical="center"/>
    </xf>
    <xf numFmtId="166" fontId="11" fillId="38" borderId="0" xfId="0" applyFont="1" applyFill="1" applyBorder="1" applyAlignment="1">
      <alignment horizontal="right" vertical="center"/>
    </xf>
    <xf numFmtId="166" fontId="124" fillId="38" borderId="0" xfId="0" applyFont="1" applyFill="1" applyAlignment="1">
      <alignment vertical="center" readingOrder="2"/>
    </xf>
    <xf numFmtId="166" fontId="124" fillId="38" borderId="0" xfId="0" applyFont="1" applyFill="1" applyAlignment="1">
      <alignment vertical="center" wrapText="1" readingOrder="2"/>
    </xf>
    <xf numFmtId="166" fontId="11" fillId="35" borderId="0" xfId="0" applyFont="1" applyFill="1" applyAlignment="1">
      <alignment horizontal="center"/>
    </xf>
    <xf numFmtId="166" fontId="10" fillId="35" borderId="11" xfId="0" applyFont="1" applyFill="1" applyBorder="1" applyAlignment="1">
      <alignment horizontal="right"/>
    </xf>
    <xf numFmtId="166" fontId="11" fillId="35" borderId="11" xfId="0" applyFont="1" applyFill="1" applyBorder="1" applyAlignment="1">
      <alignment horizontal="right"/>
    </xf>
    <xf numFmtId="166" fontId="11" fillId="35" borderId="0" xfId="0" applyFont="1" applyFill="1" applyBorder="1" applyAlignment="1">
      <alignment/>
    </xf>
    <xf numFmtId="166" fontId="10" fillId="0" borderId="0" xfId="0" applyFont="1" applyFill="1" applyBorder="1" applyAlignment="1">
      <alignment/>
    </xf>
    <xf numFmtId="166" fontId="11" fillId="35" borderId="0" xfId="0" applyFont="1" applyFill="1" applyBorder="1" applyAlignment="1" quotePrefix="1">
      <alignment/>
    </xf>
    <xf numFmtId="166" fontId="11" fillId="35" borderId="11" xfId="0" applyFont="1" applyFill="1" applyBorder="1" applyAlignment="1" quotePrefix="1">
      <alignment horizontal="right"/>
    </xf>
    <xf numFmtId="166" fontId="10" fillId="0" borderId="11" xfId="0" applyFont="1" applyFill="1" applyBorder="1" applyAlignment="1">
      <alignment/>
    </xf>
    <xf numFmtId="166" fontId="10" fillId="35" borderId="11" xfId="0" applyFont="1" applyFill="1" applyBorder="1" applyAlignment="1">
      <alignment horizontal="center"/>
    </xf>
    <xf numFmtId="166" fontId="10" fillId="38" borderId="0" xfId="0" applyFont="1" applyFill="1" applyBorder="1" applyAlignment="1">
      <alignment vertical="center"/>
    </xf>
    <xf numFmtId="3" fontId="10" fillId="38" borderId="0" xfId="0" applyNumberFormat="1" applyFont="1" applyFill="1" applyBorder="1" applyAlignment="1">
      <alignment horizontal="center" vertical="center"/>
    </xf>
    <xf numFmtId="2" fontId="11" fillId="38" borderId="11" xfId="0" applyNumberFormat="1" applyFont="1" applyFill="1" applyBorder="1" applyAlignment="1">
      <alignment horizontal="center" vertical="center" wrapText="1"/>
    </xf>
    <xf numFmtId="166" fontId="125" fillId="38" borderId="0" xfId="0" applyFont="1" applyFill="1" applyAlignment="1">
      <alignment/>
    </xf>
    <xf numFmtId="166" fontId="125" fillId="38" borderId="0" xfId="0" applyFont="1" applyFill="1" applyAlignment="1">
      <alignment horizontal="right"/>
    </xf>
    <xf numFmtId="166" fontId="126" fillId="36" borderId="0" xfId="0" applyFont="1" applyFill="1" applyAlignment="1">
      <alignment/>
    </xf>
    <xf numFmtId="166" fontId="127" fillId="38" borderId="0" xfId="0" applyFont="1" applyFill="1" applyAlignment="1">
      <alignment/>
    </xf>
    <xf numFmtId="166" fontId="127" fillId="38" borderId="0" xfId="0" applyFont="1" applyFill="1" applyAlignment="1">
      <alignment horizontal="right"/>
    </xf>
    <xf numFmtId="166" fontId="128" fillId="38" borderId="0" xfId="0" applyFont="1" applyFill="1" applyBorder="1" applyAlignment="1">
      <alignment horizontal="left" vertical="center" wrapText="1"/>
    </xf>
    <xf numFmtId="166" fontId="128" fillId="36" borderId="0" xfId="0" applyFont="1" applyFill="1" applyAlignment="1">
      <alignment/>
    </xf>
    <xf numFmtId="166" fontId="129" fillId="38" borderId="0" xfId="0" applyFont="1" applyFill="1" applyBorder="1" applyAlignment="1">
      <alignment horizontal="left"/>
    </xf>
    <xf numFmtId="166" fontId="130" fillId="38" borderId="0" xfId="0" applyFont="1" applyFill="1" applyBorder="1" applyAlignment="1">
      <alignment horizontal="right"/>
    </xf>
    <xf numFmtId="166" fontId="127" fillId="38" borderId="0" xfId="0" applyFont="1" applyFill="1" applyBorder="1" applyAlignment="1">
      <alignment horizontal="right" readingOrder="2"/>
    </xf>
    <xf numFmtId="166" fontId="125" fillId="38" borderId="0" xfId="0" applyFont="1" applyFill="1" applyBorder="1" applyAlignment="1">
      <alignment horizontal="right" readingOrder="2"/>
    </xf>
    <xf numFmtId="166" fontId="130" fillId="34" borderId="0" xfId="0" applyFont="1" applyFill="1" applyAlignment="1">
      <alignment/>
    </xf>
    <xf numFmtId="166" fontId="124" fillId="38" borderId="0" xfId="0" applyFont="1" applyFill="1" applyAlignment="1">
      <alignment horizontal="left"/>
    </xf>
    <xf numFmtId="166" fontId="125" fillId="38" borderId="0" xfId="0" applyFont="1" applyFill="1" applyAlignment="1">
      <alignment horizontal="left"/>
    </xf>
    <xf numFmtId="166" fontId="131" fillId="38" borderId="0" xfId="0" applyFont="1" applyFill="1" applyAlignment="1">
      <alignment vertical="center" readingOrder="2"/>
    </xf>
    <xf numFmtId="166" fontId="132" fillId="35" borderId="0" xfId="0" applyFont="1" applyFill="1" applyAlignment="1" quotePrefix="1">
      <alignment horizontal="left" vertical="center" wrapText="1"/>
    </xf>
    <xf numFmtId="166" fontId="129" fillId="35" borderId="0" xfId="0" applyFont="1" applyFill="1" applyAlignment="1" quotePrefix="1">
      <alignment horizontal="left" vertical="center"/>
    </xf>
    <xf numFmtId="166" fontId="133" fillId="35" borderId="0" xfId="0" applyFont="1" applyFill="1" applyAlignment="1" quotePrefix="1">
      <alignment horizontal="left" vertical="center"/>
    </xf>
    <xf numFmtId="166" fontId="129" fillId="35" borderId="0" xfId="0" applyFont="1" applyFill="1" applyAlignment="1" quotePrefix="1">
      <alignment horizontal="left" vertical="center" wrapText="1"/>
    </xf>
    <xf numFmtId="166" fontId="133" fillId="35" borderId="0" xfId="0" applyFont="1" applyFill="1" applyAlignment="1">
      <alignment horizontal="left" vertical="center"/>
    </xf>
    <xf numFmtId="166" fontId="130" fillId="35" borderId="0" xfId="0" applyFont="1" applyFill="1" applyAlignment="1">
      <alignment vertical="center"/>
    </xf>
    <xf numFmtId="166" fontId="134" fillId="35" borderId="0" xfId="0" applyFont="1" applyFill="1" applyAlignment="1">
      <alignment horizontal="left" vertical="center"/>
    </xf>
    <xf numFmtId="166" fontId="131" fillId="35" borderId="0" xfId="0" applyFont="1" applyFill="1" applyAlignment="1">
      <alignment horizontal="right" vertical="center" readingOrder="2"/>
    </xf>
    <xf numFmtId="166" fontId="131" fillId="38" borderId="0" xfId="0" applyFont="1" applyFill="1" applyAlignment="1">
      <alignment horizontal="right" vertical="center" readingOrder="2"/>
    </xf>
    <xf numFmtId="166" fontId="125" fillId="38" borderId="0" xfId="0" applyFont="1" applyFill="1" applyAlignment="1">
      <alignment readingOrder="2"/>
    </xf>
    <xf numFmtId="166" fontId="126" fillId="38" borderId="0" xfId="0" applyFont="1" applyFill="1" applyAlignment="1">
      <alignment/>
    </xf>
    <xf numFmtId="166" fontId="10" fillId="38" borderId="0" xfId="0" applyFont="1" applyFill="1" applyAlignment="1">
      <alignment horizontal="left" vertical="center" wrapText="1"/>
    </xf>
    <xf numFmtId="166" fontId="129" fillId="38" borderId="0" xfId="0" applyFont="1" applyFill="1" applyBorder="1" applyAlignment="1">
      <alignment vertical="center"/>
    </xf>
    <xf numFmtId="166" fontId="128" fillId="38" borderId="0" xfId="0" applyFont="1" applyFill="1" applyAlignment="1">
      <alignment/>
    </xf>
    <xf numFmtId="166" fontId="11" fillId="38" borderId="0" xfId="0" applyFont="1" applyFill="1" applyAlignment="1">
      <alignment horizontal="left" vertical="center" wrapText="1"/>
    </xf>
    <xf numFmtId="166" fontId="11" fillId="17" borderId="0" xfId="0" applyFont="1" applyFill="1" applyAlignment="1">
      <alignment vertical="center" wrapText="1"/>
    </xf>
    <xf numFmtId="166" fontId="11" fillId="17" borderId="11" xfId="0" applyFont="1" applyFill="1" applyBorder="1" applyAlignment="1">
      <alignment vertical="center" wrapText="1"/>
    </xf>
    <xf numFmtId="166" fontId="10" fillId="38" borderId="0" xfId="0" applyFont="1" applyFill="1" applyBorder="1" applyAlignment="1">
      <alignment horizontal="right" vertical="center"/>
    </xf>
    <xf numFmtId="166" fontId="135" fillId="38" borderId="0" xfId="0" applyFont="1" applyFill="1" applyBorder="1" applyAlignment="1">
      <alignment horizontal="right" vertical="center" readingOrder="2"/>
    </xf>
    <xf numFmtId="166" fontId="131" fillId="38" borderId="0" xfId="0" applyFont="1" applyFill="1" applyBorder="1" applyAlignment="1">
      <alignment horizontal="right" vertical="center" readingOrder="2"/>
    </xf>
    <xf numFmtId="166" fontId="125" fillId="38" borderId="0" xfId="0" applyFont="1" applyFill="1" applyAlignment="1">
      <alignment vertical="center" readingOrder="2"/>
    </xf>
    <xf numFmtId="166" fontId="11" fillId="38" borderId="0" xfId="0" applyFont="1" applyFill="1" applyBorder="1" applyAlignment="1" quotePrefix="1">
      <alignment horizontal="left" vertical="top" wrapText="1"/>
    </xf>
    <xf numFmtId="170" fontId="11" fillId="38" borderId="12" xfId="0" applyNumberFormat="1" applyFont="1" applyFill="1" applyBorder="1" applyAlignment="1">
      <alignment horizontal="center" vertical="center"/>
    </xf>
    <xf numFmtId="166" fontId="11" fillId="38" borderId="12" xfId="0" applyFont="1" applyFill="1" applyBorder="1" applyAlignment="1">
      <alignment vertical="center"/>
    </xf>
    <xf numFmtId="166" fontId="0" fillId="35" borderId="0" xfId="68" applyFill="1" applyBorder="1">
      <alignment/>
    </xf>
    <xf numFmtId="166" fontId="5" fillId="35" borderId="0" xfId="68" applyFont="1" applyFill="1" applyBorder="1" applyAlignment="1">
      <alignment horizontal="right" wrapText="1"/>
    </xf>
    <xf numFmtId="166" fontId="10" fillId="33" borderId="0" xfId="0" applyFont="1" applyFill="1" applyBorder="1" applyAlignment="1">
      <alignment horizontal="center" vertical="center"/>
    </xf>
    <xf numFmtId="170" fontId="11" fillId="35" borderId="0" xfId="0" applyNumberFormat="1" applyFont="1" applyFill="1" applyBorder="1" applyAlignment="1">
      <alignment horizontal="center" vertical="center"/>
    </xf>
    <xf numFmtId="166" fontId="5" fillId="35" borderId="0" xfId="68" applyFont="1" applyFill="1" applyBorder="1" applyAlignment="1">
      <alignment horizontal="center"/>
    </xf>
    <xf numFmtId="3" fontId="10" fillId="35" borderId="0" xfId="68" applyNumberFormat="1" applyFont="1" applyFill="1" applyBorder="1" applyAlignment="1">
      <alignment horizontal="right"/>
    </xf>
    <xf numFmtId="166" fontId="5" fillId="35" borderId="0" xfId="68" applyFont="1" applyFill="1" applyBorder="1" applyAlignment="1">
      <alignment horizontal="center"/>
    </xf>
    <xf numFmtId="3" fontId="11" fillId="35" borderId="0" xfId="68" applyNumberFormat="1" applyFont="1" applyFill="1" applyBorder="1" applyAlignment="1">
      <alignment horizontal="center"/>
    </xf>
    <xf numFmtId="166" fontId="5" fillId="35" borderId="0" xfId="68" applyFont="1" applyFill="1" applyBorder="1">
      <alignment/>
    </xf>
    <xf numFmtId="166" fontId="7" fillId="35" borderId="0" xfId="68" applyFont="1" applyFill="1" applyBorder="1">
      <alignment/>
    </xf>
    <xf numFmtId="3" fontId="121" fillId="38" borderId="11" xfId="69" applyNumberFormat="1" applyFont="1" applyFill="1" applyBorder="1" applyAlignment="1">
      <alignment horizontal="center" vertical="center"/>
      <protection/>
    </xf>
    <xf numFmtId="1" fontId="121" fillId="38" borderId="11" xfId="69" applyNumberFormat="1" applyFont="1" applyFill="1" applyBorder="1" applyAlignment="1">
      <alignment horizontal="center" vertical="center"/>
      <protection/>
    </xf>
    <xf numFmtId="3" fontId="121" fillId="38" borderId="11" xfId="70" applyNumberFormat="1" applyFont="1" applyFill="1" applyBorder="1" applyAlignment="1">
      <alignment horizontal="center" vertical="center"/>
      <protection/>
    </xf>
    <xf numFmtId="172" fontId="136" fillId="38" borderId="11" xfId="70" applyNumberFormat="1" applyFont="1" applyFill="1" applyBorder="1" applyAlignment="1">
      <alignment horizontal="center" vertical="center"/>
      <protection/>
    </xf>
    <xf numFmtId="3" fontId="115" fillId="38" borderId="11" xfId="69" applyNumberFormat="1" applyFont="1" applyFill="1" applyBorder="1" applyAlignment="1">
      <alignment horizontal="center" vertical="center"/>
      <protection/>
    </xf>
    <xf numFmtId="3" fontId="121" fillId="38" borderId="11" xfId="127" applyNumberFormat="1" applyFont="1" applyFill="1" applyBorder="1" applyAlignment="1">
      <alignment horizontal="center" vertical="center"/>
      <protection/>
    </xf>
    <xf numFmtId="1" fontId="11" fillId="38" borderId="11" xfId="131" applyNumberFormat="1" applyFont="1" applyFill="1" applyBorder="1" applyAlignment="1">
      <alignment vertical="center" wrapText="1" readingOrder="2"/>
      <protection/>
    </xf>
    <xf numFmtId="3" fontId="10" fillId="38" borderId="0" xfId="0" applyNumberFormat="1" applyFont="1" applyFill="1" applyBorder="1" applyAlignment="1">
      <alignment horizontal="right"/>
    </xf>
    <xf numFmtId="166" fontId="11" fillId="38" borderId="12" xfId="0" applyFont="1" applyFill="1" applyBorder="1" applyAlignment="1">
      <alignment vertical="center"/>
    </xf>
    <xf numFmtId="166" fontId="10" fillId="38" borderId="0" xfId="0" applyFont="1" applyFill="1" applyBorder="1" applyAlignment="1">
      <alignment horizontal="right" vertical="top" wrapText="1" readingOrder="2"/>
    </xf>
    <xf numFmtId="166" fontId="11" fillId="38" borderId="12" xfId="0" applyFont="1" applyFill="1" applyBorder="1" applyAlignment="1">
      <alignment horizontal="center" vertical="center"/>
    </xf>
    <xf numFmtId="166" fontId="10" fillId="38" borderId="0" xfId="0" applyFont="1" applyFill="1" applyBorder="1" applyAlignment="1" quotePrefix="1">
      <alignment horizontal="left" vertical="top" wrapText="1"/>
    </xf>
    <xf numFmtId="166" fontId="10" fillId="38" borderId="0" xfId="0" applyFont="1" applyFill="1" applyBorder="1" applyAlignment="1">
      <alignment vertical="top" wrapText="1"/>
    </xf>
    <xf numFmtId="3" fontId="20" fillId="41" borderId="0" xfId="0" applyNumberFormat="1" applyFont="1" applyFill="1" applyAlignment="1">
      <alignment horizontal="center" vertical="center"/>
    </xf>
    <xf numFmtId="3" fontId="11" fillId="41" borderId="12" xfId="0" applyNumberFormat="1" applyFont="1" applyFill="1" applyBorder="1" applyAlignment="1">
      <alignment horizontal="center" vertical="center"/>
    </xf>
    <xf numFmtId="166" fontId="11" fillId="35" borderId="0" xfId="0" applyFont="1" applyFill="1" applyAlignment="1">
      <alignment horizontal="left" vertical="center"/>
    </xf>
    <xf numFmtId="166" fontId="10" fillId="38" borderId="0" xfId="0" applyFont="1" applyFill="1" applyAlignment="1">
      <alignment horizontal="center" vertical="center"/>
    </xf>
    <xf numFmtId="166" fontId="11" fillId="38" borderId="12" xfId="0" applyFont="1" applyFill="1" applyBorder="1" applyAlignment="1">
      <alignment vertical="center"/>
    </xf>
    <xf numFmtId="3" fontId="11" fillId="38" borderId="12" xfId="0" applyNumberFormat="1" applyFont="1" applyFill="1" applyBorder="1" applyAlignment="1">
      <alignment horizontal="center" vertical="center"/>
    </xf>
    <xf numFmtId="166" fontId="10" fillId="38" borderId="0" xfId="0" applyFont="1" applyFill="1" applyAlignment="1">
      <alignment horizontal="center" vertical="center"/>
    </xf>
    <xf numFmtId="3" fontId="11" fillId="38" borderId="0" xfId="0" applyNumberFormat="1" applyFont="1" applyFill="1" applyBorder="1" applyAlignment="1">
      <alignment vertical="center"/>
    </xf>
    <xf numFmtId="1" fontId="20" fillId="38" borderId="0" xfId="130" applyNumberFormat="1" applyFont="1" applyFill="1" applyBorder="1" applyAlignment="1" quotePrefix="1">
      <alignment horizontal="right" vertical="center" readingOrder="2"/>
      <protection/>
    </xf>
    <xf numFmtId="3" fontId="11" fillId="38" borderId="12" xfId="0" applyNumberFormat="1" applyFont="1" applyFill="1" applyBorder="1" applyAlignment="1">
      <alignment horizontal="center" vertical="center" wrapText="1"/>
    </xf>
    <xf numFmtId="3" fontId="11" fillId="38" borderId="12" xfId="129" applyNumberFormat="1" applyFont="1" applyFill="1" applyBorder="1" applyAlignment="1">
      <alignment horizontal="center" vertical="center" wrapText="1"/>
      <protection/>
    </xf>
    <xf numFmtId="1" fontId="137" fillId="38" borderId="0" xfId="129" applyNumberFormat="1" applyFont="1" applyFill="1" applyBorder="1" applyAlignment="1" applyProtection="1">
      <alignment horizontal="center" vertical="center"/>
      <protection/>
    </xf>
    <xf numFmtId="1" fontId="20" fillId="0" borderId="0" xfId="130" applyNumberFormat="1" applyFont="1" applyFill="1" applyAlignment="1" quotePrefix="1">
      <alignment horizontal="right" vertical="center" readingOrder="2"/>
      <protection/>
    </xf>
    <xf numFmtId="3" fontId="11" fillId="38" borderId="12" xfId="0" applyNumberFormat="1" applyFont="1" applyFill="1" applyBorder="1" applyAlignment="1">
      <alignment horizontal="center" vertical="center"/>
    </xf>
    <xf numFmtId="166" fontId="10" fillId="38" borderId="0" xfId="0" applyFont="1" applyFill="1" applyAlignment="1">
      <alignment horizontal="center" vertical="center"/>
    </xf>
    <xf numFmtId="166" fontId="10" fillId="38" borderId="0" xfId="0" applyFont="1" applyFill="1" applyAlignment="1">
      <alignment horizontal="center" vertical="center"/>
    </xf>
    <xf numFmtId="3" fontId="11" fillId="38" borderId="12" xfId="0" applyNumberFormat="1" applyFont="1" applyFill="1" applyBorder="1" applyAlignment="1">
      <alignment horizontal="center" vertical="center"/>
    </xf>
    <xf numFmtId="1" fontId="138" fillId="38" borderId="0" xfId="129" applyNumberFormat="1" applyFont="1" applyFill="1" applyBorder="1" applyAlignment="1" applyProtection="1">
      <alignment horizontal="center" vertical="center"/>
      <protection/>
    </xf>
    <xf numFmtId="3" fontId="18" fillId="38" borderId="0" xfId="0" applyNumberFormat="1" applyFont="1" applyFill="1" applyAlignment="1">
      <alignment horizontal="center" vertical="center"/>
    </xf>
    <xf numFmtId="3" fontId="18" fillId="38" borderId="0" xfId="129" applyNumberFormat="1" applyFont="1" applyFill="1" applyBorder="1" applyAlignment="1" applyProtection="1">
      <alignment horizontal="center" vertical="center"/>
      <protection/>
    </xf>
    <xf numFmtId="3" fontId="20" fillId="38" borderId="0" xfId="129" applyNumberFormat="1" applyFont="1" applyFill="1" applyBorder="1" applyAlignment="1" applyProtection="1">
      <alignment horizontal="center" vertical="center"/>
      <protection/>
    </xf>
    <xf numFmtId="3" fontId="20" fillId="38" borderId="0" xfId="0" applyNumberFormat="1" applyFont="1" applyFill="1" applyAlignment="1">
      <alignment horizontal="center" vertical="center"/>
    </xf>
    <xf numFmtId="3" fontId="11" fillId="38" borderId="12" xfId="0" applyNumberFormat="1" applyFont="1" applyFill="1" applyBorder="1" applyAlignment="1">
      <alignment horizontal="center" vertical="center"/>
    </xf>
    <xf numFmtId="3" fontId="10" fillId="38" borderId="0" xfId="0" applyNumberFormat="1" applyFont="1" applyFill="1" applyBorder="1" applyAlignment="1">
      <alignment horizontal="center" vertical="center"/>
    </xf>
    <xf numFmtId="166" fontId="11" fillId="38" borderId="12" xfId="0" applyFont="1" applyFill="1" applyBorder="1" applyAlignment="1">
      <alignment horizontal="center" vertical="center"/>
    </xf>
    <xf numFmtId="3" fontId="11" fillId="38" borderId="12" xfId="0" applyNumberFormat="1" applyFont="1" applyFill="1" applyBorder="1" applyAlignment="1">
      <alignment horizontal="center" vertical="center"/>
    </xf>
    <xf numFmtId="3" fontId="10" fillId="38" borderId="0" xfId="0" applyNumberFormat="1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horizontal="center" vertical="center"/>
    </xf>
    <xf numFmtId="166" fontId="11" fillId="38" borderId="11" xfId="0" applyFont="1" applyFill="1" applyBorder="1" applyAlignment="1">
      <alignment horizontal="center"/>
    </xf>
    <xf numFmtId="3" fontId="10" fillId="38" borderId="0" xfId="0" applyNumberFormat="1" applyFont="1" applyFill="1" applyBorder="1" applyAlignment="1">
      <alignment horizontal="center" vertical="center"/>
    </xf>
    <xf numFmtId="170" fontId="11" fillId="38" borderId="12" xfId="0" applyNumberFormat="1" applyFont="1" applyFill="1" applyBorder="1" applyAlignment="1">
      <alignment horizontal="center" vertical="center"/>
    </xf>
    <xf numFmtId="166" fontId="11" fillId="38" borderId="0" xfId="0" applyFont="1" applyFill="1" applyBorder="1" applyAlignment="1">
      <alignment horizontal="center"/>
    </xf>
    <xf numFmtId="166" fontId="11" fillId="38" borderId="12" xfId="0" applyFont="1" applyFill="1" applyBorder="1" applyAlignment="1">
      <alignment vertical="center"/>
    </xf>
    <xf numFmtId="166" fontId="11" fillId="38" borderId="11" xfId="0" applyFont="1" applyFill="1" applyBorder="1" applyAlignment="1" quotePrefix="1">
      <alignment horizontal="center"/>
    </xf>
    <xf numFmtId="166" fontId="0" fillId="35" borderId="0" xfId="0" applyNumberFormat="1" applyFill="1" applyAlignment="1">
      <alignment wrapText="1"/>
    </xf>
    <xf numFmtId="166" fontId="0" fillId="35" borderId="0" xfId="0" applyNumberFormat="1" applyFont="1" applyFill="1" applyAlignment="1">
      <alignment wrapText="1"/>
    </xf>
    <xf numFmtId="3" fontId="10" fillId="38" borderId="0" xfId="0" applyNumberFormat="1" applyFont="1" applyFill="1" applyBorder="1" applyAlignment="1">
      <alignment horizontal="center" vertical="center"/>
    </xf>
    <xf numFmtId="166" fontId="10" fillId="38" borderId="0" xfId="0" applyFont="1" applyFill="1" applyBorder="1" applyAlignment="1">
      <alignment horizontal="center" vertical="center"/>
    </xf>
    <xf numFmtId="166" fontId="10" fillId="38" borderId="11" xfId="0" applyFont="1" applyFill="1" applyBorder="1" applyAlignment="1">
      <alignment horizontal="center" vertical="center"/>
    </xf>
    <xf numFmtId="166" fontId="10" fillId="38" borderId="10" xfId="0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 applyProtection="1">
      <alignment vertical="top"/>
      <protection/>
    </xf>
    <xf numFmtId="0" fontId="18" fillId="35" borderId="10" xfId="0" applyNumberFormat="1" applyFont="1" applyFill="1" applyBorder="1" applyAlignment="1" applyProtection="1">
      <alignment vertical="top"/>
      <protection/>
    </xf>
    <xf numFmtId="0" fontId="18" fillId="35" borderId="0" xfId="0" applyNumberFormat="1" applyFont="1" applyFill="1" applyBorder="1" applyAlignment="1" applyProtection="1">
      <alignment horizontal="left" vertical="top"/>
      <protection/>
    </xf>
    <xf numFmtId="3" fontId="10" fillId="38" borderId="0" xfId="0" applyNumberFormat="1" applyFont="1" applyFill="1" applyBorder="1" applyAlignment="1">
      <alignment horizontal="center" vertical="center"/>
    </xf>
    <xf numFmtId="3" fontId="11" fillId="38" borderId="12" xfId="0" applyNumberFormat="1" applyFont="1" applyFill="1" applyBorder="1" applyAlignment="1">
      <alignment horizontal="center" vertical="center"/>
    </xf>
    <xf numFmtId="3" fontId="11" fillId="38" borderId="0" xfId="0" applyNumberFormat="1" applyFont="1" applyFill="1" applyBorder="1" applyAlignment="1">
      <alignment horizontal="center" vertical="center"/>
    </xf>
    <xf numFmtId="166" fontId="139" fillId="35" borderId="0" xfId="0" applyFont="1" applyFill="1" applyAlignment="1">
      <alignment vertical="center"/>
    </xf>
    <xf numFmtId="166" fontId="140" fillId="35" borderId="0" xfId="0" applyFont="1" applyFill="1" applyAlignment="1">
      <alignment vertical="center"/>
    </xf>
    <xf numFmtId="166" fontId="141" fillId="35" borderId="0" xfId="0" applyFont="1" applyFill="1" applyAlignment="1">
      <alignment vertical="center"/>
    </xf>
    <xf numFmtId="166" fontId="142" fillId="35" borderId="0" xfId="0" applyFont="1" applyFill="1" applyAlignment="1">
      <alignment vertical="center"/>
    </xf>
    <xf numFmtId="166" fontId="142" fillId="38" borderId="0" xfId="0" applyFont="1" applyFill="1" applyAlignment="1">
      <alignment vertical="center"/>
    </xf>
    <xf numFmtId="166" fontId="143" fillId="38" borderId="0" xfId="0" applyFont="1" applyFill="1" applyAlignment="1">
      <alignment vertical="center"/>
    </xf>
    <xf numFmtId="166" fontId="144" fillId="35" borderId="0" xfId="45" applyNumberFormat="1" applyFont="1" applyFill="1" applyAlignment="1" applyProtection="1">
      <alignment vertical="center" wrapText="1"/>
      <protection/>
    </xf>
    <xf numFmtId="166" fontId="143" fillId="0" borderId="0" xfId="0" applyFont="1" applyFill="1" applyAlignment="1">
      <alignment vertical="center"/>
    </xf>
    <xf numFmtId="166" fontId="145" fillId="35" borderId="0" xfId="0" applyFont="1" applyFill="1" applyAlignment="1">
      <alignment vertical="center" wrapText="1"/>
    </xf>
    <xf numFmtId="166" fontId="145" fillId="0" borderId="0" xfId="0" applyFont="1" applyAlignment="1">
      <alignment/>
    </xf>
    <xf numFmtId="166" fontId="146" fillId="35" borderId="0" xfId="0" applyFont="1" applyFill="1" applyAlignment="1">
      <alignment horizontal="left" vertical="center" wrapText="1"/>
    </xf>
    <xf numFmtId="166" fontId="144" fillId="35" borderId="0" xfId="45" applyNumberFormat="1" applyFont="1" applyFill="1" applyAlignment="1" applyProtection="1">
      <alignment horizontal="left" vertical="center"/>
      <protection/>
    </xf>
    <xf numFmtId="166" fontId="146" fillId="35" borderId="0" xfId="0" applyFont="1" applyFill="1" applyAlignment="1">
      <alignment vertical="center"/>
    </xf>
    <xf numFmtId="166" fontId="142" fillId="38" borderId="0" xfId="0" applyFont="1" applyFill="1" applyAlignment="1" quotePrefix="1">
      <alignment horizontal="left"/>
    </xf>
    <xf numFmtId="166" fontId="146" fillId="35" borderId="0" xfId="0" applyFont="1" applyFill="1" applyAlignment="1">
      <alignment horizontal="left" vertical="center"/>
    </xf>
    <xf numFmtId="166" fontId="147" fillId="35" borderId="0" xfId="0" applyFont="1" applyFill="1" applyAlignment="1">
      <alignment vertical="center" wrapText="1"/>
    </xf>
    <xf numFmtId="166" fontId="144" fillId="35" borderId="0" xfId="45" applyNumberFormat="1" applyFont="1" applyFill="1" applyAlignment="1" applyProtection="1" quotePrefix="1">
      <alignment vertical="center" wrapText="1"/>
      <protection/>
    </xf>
    <xf numFmtId="166" fontId="146" fillId="35" borderId="0" xfId="0" applyFont="1" applyFill="1" applyAlignment="1" quotePrefix="1">
      <alignment horizontal="left" vertical="center" wrapText="1"/>
    </xf>
    <xf numFmtId="166" fontId="146" fillId="35" borderId="0" xfId="0" applyFont="1" applyFill="1" applyAlignment="1" quotePrefix="1">
      <alignment horizontal="left" vertical="center"/>
    </xf>
    <xf numFmtId="166" fontId="146" fillId="35" borderId="0" xfId="0" applyFont="1" applyFill="1" applyAlignment="1" applyProtection="1">
      <alignment horizontal="left" vertical="center"/>
      <protection/>
    </xf>
    <xf numFmtId="166" fontId="148" fillId="35" borderId="0" xfId="45" applyNumberFormat="1" applyFont="1" applyFill="1" applyAlignment="1" applyProtection="1" quotePrefix="1">
      <alignment vertical="center" wrapText="1"/>
      <protection/>
    </xf>
    <xf numFmtId="166" fontId="141" fillId="35" borderId="0" xfId="0" applyFont="1" applyFill="1" applyAlignment="1" quotePrefix="1">
      <alignment horizontal="left" vertical="center"/>
    </xf>
    <xf numFmtId="166" fontId="146" fillId="35" borderId="0" xfId="0" applyFont="1" applyFill="1" applyAlignment="1">
      <alignment vertical="center" wrapText="1"/>
    </xf>
    <xf numFmtId="166" fontId="143" fillId="38" borderId="0" xfId="0" applyFont="1" applyFill="1" applyAlignment="1">
      <alignment horizontal="left"/>
    </xf>
    <xf numFmtId="166" fontId="144" fillId="35" borderId="0" xfId="45" applyNumberFormat="1" applyFont="1" applyFill="1" applyAlignment="1" applyProtection="1" quotePrefix="1">
      <alignment horizontal="left" vertical="center"/>
      <protection/>
    </xf>
    <xf numFmtId="166" fontId="142" fillId="35" borderId="0" xfId="0" applyFont="1" applyFill="1" applyAlignment="1" quotePrefix="1">
      <alignment horizontal="left" vertical="center"/>
    </xf>
    <xf numFmtId="166" fontId="142" fillId="35" borderId="0" xfId="0" applyFont="1" applyFill="1" applyAlignment="1">
      <alignment horizontal="left" vertical="center"/>
    </xf>
    <xf numFmtId="166" fontId="141" fillId="38" borderId="0" xfId="0" applyFont="1" applyFill="1" applyAlignment="1">
      <alignment/>
    </xf>
    <xf numFmtId="166" fontId="144" fillId="35" borderId="0" xfId="45" applyNumberFormat="1" applyFont="1" applyFill="1" applyBorder="1" applyAlignment="1" applyProtection="1" quotePrefix="1">
      <alignment vertical="center" wrapText="1"/>
      <protection/>
    </xf>
    <xf numFmtId="166" fontId="146" fillId="38" borderId="0" xfId="0" applyFont="1" applyFill="1" applyAlignment="1" quotePrefix="1">
      <alignment horizontal="left" vertical="center" wrapText="1"/>
    </xf>
    <xf numFmtId="166" fontId="146" fillId="38" borderId="0" xfId="0" applyFont="1" applyFill="1" applyAlignment="1" quotePrefix="1">
      <alignment horizontal="left" vertical="center"/>
    </xf>
    <xf numFmtId="166" fontId="141" fillId="35" borderId="0" xfId="0" applyFont="1" applyFill="1" applyAlignment="1" quotePrefix="1">
      <alignment horizontal="left" vertical="center" wrapText="1"/>
    </xf>
    <xf numFmtId="166" fontId="141" fillId="35" borderId="0" xfId="0" applyFont="1" applyFill="1" applyAlignment="1" applyProtection="1">
      <alignment horizontal="left" vertical="center"/>
      <protection/>
    </xf>
    <xf numFmtId="166" fontId="146" fillId="38" borderId="0" xfId="0" applyFont="1" applyFill="1" applyAlignment="1">
      <alignment vertical="center"/>
    </xf>
    <xf numFmtId="166" fontId="144" fillId="38" borderId="0" xfId="45" applyNumberFormat="1" applyFont="1" applyFill="1" applyAlignment="1" applyProtection="1" quotePrefix="1">
      <alignment vertical="center" wrapText="1"/>
      <protection/>
    </xf>
    <xf numFmtId="166" fontId="141" fillId="38" borderId="0" xfId="0" applyFont="1" applyFill="1" applyAlignment="1" quotePrefix="1">
      <alignment horizontal="left" vertical="center"/>
    </xf>
    <xf numFmtId="166" fontId="144" fillId="35" borderId="0" xfId="45" applyNumberFormat="1" applyFont="1" applyFill="1" applyBorder="1" applyAlignment="1" applyProtection="1" quotePrefix="1">
      <alignment horizontal="left" vertical="center" wrapText="1"/>
      <protection/>
    </xf>
    <xf numFmtId="166" fontId="141" fillId="38" borderId="0" xfId="0" applyFont="1" applyFill="1" applyBorder="1" applyAlignment="1">
      <alignment horizontal="left"/>
    </xf>
    <xf numFmtId="166" fontId="145" fillId="35" borderId="0" xfId="0" applyFont="1" applyFill="1" applyAlignment="1">
      <alignment vertical="center"/>
    </xf>
    <xf numFmtId="166" fontId="149" fillId="35" borderId="0" xfId="0" applyFont="1" applyFill="1" applyAlignment="1">
      <alignment vertical="center"/>
    </xf>
    <xf numFmtId="166" fontId="149" fillId="35" borderId="0" xfId="0" applyFont="1" applyFill="1" applyBorder="1" applyAlignment="1">
      <alignment vertical="center"/>
    </xf>
    <xf numFmtId="166" fontId="143" fillId="35" borderId="0" xfId="0" applyFont="1" applyFill="1" applyAlignment="1">
      <alignment horizontal="left" vertical="center"/>
    </xf>
    <xf numFmtId="166" fontId="149" fillId="35" borderId="0" xfId="0" applyFont="1" applyFill="1" applyAlignment="1" applyProtection="1">
      <alignment horizontal="left" vertical="center"/>
      <protection/>
    </xf>
    <xf numFmtId="166" fontId="149" fillId="38" borderId="0" xfId="0" applyFont="1" applyFill="1" applyBorder="1" applyAlignment="1">
      <alignment vertical="center"/>
    </xf>
    <xf numFmtId="166" fontId="149" fillId="38" borderId="0" xfId="0" applyFont="1" applyFill="1" applyAlignment="1" applyProtection="1">
      <alignment horizontal="left" vertical="center"/>
      <protection/>
    </xf>
    <xf numFmtId="166" fontId="141" fillId="0" borderId="0" xfId="0" applyFont="1" applyAlignment="1">
      <alignment/>
    </xf>
    <xf numFmtId="166" fontId="143" fillId="38" borderId="0" xfId="0" applyFont="1" applyFill="1" applyAlignment="1">
      <alignment horizontal="left" vertical="center"/>
    </xf>
    <xf numFmtId="166" fontId="145" fillId="38" borderId="0" xfId="0" applyFont="1" applyFill="1" applyAlignment="1">
      <alignment/>
    </xf>
    <xf numFmtId="166" fontId="150" fillId="38" borderId="0" xfId="0" applyFont="1" applyFill="1" applyAlignment="1">
      <alignment horizontal="right" vertical="center" readingOrder="2"/>
    </xf>
    <xf numFmtId="166" fontId="144" fillId="38" borderId="0" xfId="45" applyNumberFormat="1" applyFont="1" applyFill="1" applyAlignment="1" applyProtection="1">
      <alignment vertical="center" wrapText="1"/>
      <protection/>
    </xf>
    <xf numFmtId="166" fontId="151" fillId="38" borderId="0" xfId="0" applyFont="1" applyFill="1" applyAlignment="1">
      <alignment horizontal="right" vertical="center" readingOrder="2"/>
    </xf>
    <xf numFmtId="166" fontId="144" fillId="35" borderId="0" xfId="45" applyNumberFormat="1" applyFont="1" applyFill="1" applyAlignment="1" applyProtection="1">
      <alignment vertical="center"/>
      <protection/>
    </xf>
    <xf numFmtId="166" fontId="146" fillId="38" borderId="0" xfId="0" applyFont="1" applyFill="1" applyBorder="1" applyAlignment="1">
      <alignment horizontal="left" vertical="center"/>
    </xf>
    <xf numFmtId="166" fontId="144" fillId="38" borderId="0" xfId="45" applyNumberFormat="1" applyFont="1" applyFill="1" applyBorder="1" applyAlignment="1" applyProtection="1">
      <alignment vertical="center" wrapText="1"/>
      <protection/>
    </xf>
    <xf numFmtId="166" fontId="147" fillId="38" borderId="0" xfId="0" applyFont="1" applyFill="1" applyBorder="1" applyAlignment="1" quotePrefix="1">
      <alignment vertical="center" wrapText="1"/>
    </xf>
    <xf numFmtId="166" fontId="146" fillId="38" borderId="0" xfId="0" applyFont="1" applyFill="1" applyBorder="1" applyAlignment="1" quotePrefix="1">
      <alignment horizontal="left" vertical="center" wrapText="1"/>
    </xf>
    <xf numFmtId="166" fontId="145" fillId="38" borderId="0" xfId="0" applyFont="1" applyFill="1" applyBorder="1" applyAlignment="1">
      <alignment/>
    </xf>
    <xf numFmtId="166" fontId="152" fillId="38" borderId="0" xfId="0" applyFont="1" applyFill="1" applyBorder="1" applyAlignment="1">
      <alignment horizontal="right" vertical="center" readingOrder="2"/>
    </xf>
    <xf numFmtId="166" fontId="146" fillId="38" borderId="0" xfId="0" applyFont="1" applyFill="1" applyBorder="1" applyAlignment="1">
      <alignment vertical="center"/>
    </xf>
    <xf numFmtId="166" fontId="145" fillId="38" borderId="0" xfId="0" applyFont="1" applyFill="1" applyBorder="1" applyAlignment="1" quotePrefix="1">
      <alignment vertical="center" wrapText="1"/>
    </xf>
    <xf numFmtId="166" fontId="145" fillId="38" borderId="0" xfId="0" applyFont="1" applyFill="1" applyBorder="1" applyAlignment="1" quotePrefix="1">
      <alignment horizontal="left" vertical="center" wrapText="1"/>
    </xf>
    <xf numFmtId="166" fontId="141" fillId="38" borderId="0" xfId="0" applyFont="1" applyFill="1" applyBorder="1" applyAlignment="1">
      <alignment vertical="center"/>
    </xf>
    <xf numFmtId="166" fontId="147" fillId="38" borderId="0" xfId="0" applyFont="1" applyFill="1" applyBorder="1" applyAlignment="1">
      <alignment vertical="center" wrapText="1"/>
    </xf>
    <xf numFmtId="166" fontId="147" fillId="35" borderId="0" xfId="0" applyFont="1" applyFill="1" applyAlignment="1" quotePrefix="1">
      <alignment vertical="center" wrapText="1"/>
    </xf>
    <xf numFmtId="166" fontId="145" fillId="35" borderId="0" xfId="0" applyFont="1" applyFill="1" applyAlignment="1" quotePrefix="1">
      <alignment vertical="center" wrapText="1"/>
    </xf>
    <xf numFmtId="166" fontId="145" fillId="35" borderId="0" xfId="0" applyFont="1" applyFill="1" applyAlignment="1" quotePrefix="1">
      <alignment horizontal="left" vertical="center" wrapText="1"/>
    </xf>
    <xf numFmtId="166" fontId="151" fillId="35" borderId="0" xfId="0" applyFont="1" applyFill="1" applyAlignment="1">
      <alignment horizontal="right" vertical="center" readingOrder="2"/>
    </xf>
    <xf numFmtId="166" fontId="150" fillId="35" borderId="0" xfId="0" applyFont="1" applyFill="1" applyAlignment="1">
      <alignment horizontal="right" vertical="center" readingOrder="2"/>
    </xf>
    <xf numFmtId="166" fontId="147" fillId="35" borderId="0" xfId="0" applyFont="1" applyFill="1" applyAlignment="1" quotePrefix="1">
      <alignment vertical="center"/>
    </xf>
    <xf numFmtId="166" fontId="144" fillId="35" borderId="0" xfId="45" applyNumberFormat="1" applyFont="1" applyFill="1" applyBorder="1" applyAlignment="1" applyProtection="1">
      <alignment vertical="center" wrapText="1"/>
      <protection/>
    </xf>
    <xf numFmtId="166" fontId="144" fillId="35" borderId="0" xfId="45" applyNumberFormat="1" applyFont="1" applyFill="1" applyAlignment="1" applyProtection="1">
      <alignment vertical="center" readingOrder="2"/>
      <protection/>
    </xf>
    <xf numFmtId="166" fontId="147" fillId="35" borderId="0" xfId="0" applyFont="1" applyFill="1" applyBorder="1" applyAlignment="1" quotePrefix="1">
      <alignment vertical="center" wrapText="1"/>
    </xf>
    <xf numFmtId="166" fontId="145" fillId="38" borderId="0" xfId="0" applyFont="1" applyFill="1" applyAlignment="1">
      <alignment vertical="center"/>
    </xf>
    <xf numFmtId="166" fontId="152" fillId="38" borderId="0" xfId="0" applyFont="1" applyFill="1" applyBorder="1" applyAlignment="1">
      <alignment horizontal="right" readingOrder="2"/>
    </xf>
    <xf numFmtId="166" fontId="144" fillId="35" borderId="0" xfId="0" applyFont="1" applyFill="1" applyAlignment="1" quotePrefix="1">
      <alignment vertical="center" wrapText="1"/>
    </xf>
    <xf numFmtId="166" fontId="151" fillId="38" borderId="0" xfId="0" applyFont="1" applyFill="1" applyBorder="1" applyAlignment="1">
      <alignment horizontal="right" vertical="center" readingOrder="2"/>
    </xf>
    <xf numFmtId="166" fontId="144" fillId="38" borderId="0" xfId="0" applyFont="1" applyFill="1" applyBorder="1" applyAlignment="1" quotePrefix="1">
      <alignment vertical="center" wrapText="1"/>
    </xf>
    <xf numFmtId="166" fontId="141" fillId="38" borderId="0" xfId="0" applyFont="1" applyFill="1" applyBorder="1" applyAlignment="1">
      <alignment/>
    </xf>
    <xf numFmtId="166" fontId="145" fillId="0" borderId="0" xfId="0" applyFont="1" applyFill="1" applyAlignment="1">
      <alignment vertical="center"/>
    </xf>
    <xf numFmtId="166" fontId="145" fillId="35" borderId="0" xfId="0" applyFont="1" applyFill="1" applyAlignment="1">
      <alignment/>
    </xf>
    <xf numFmtId="166" fontId="141" fillId="38" borderId="0" xfId="0" applyFont="1" applyFill="1" applyAlignment="1" quotePrefix="1">
      <alignment horizontal="left"/>
    </xf>
    <xf numFmtId="166" fontId="152" fillId="38" borderId="0" xfId="0" applyFont="1" applyFill="1" applyAlignment="1">
      <alignment/>
    </xf>
    <xf numFmtId="166" fontId="152" fillId="38" borderId="0" xfId="0" applyFont="1" applyFill="1" applyAlignment="1">
      <alignment horizontal="right"/>
    </xf>
    <xf numFmtId="166" fontId="153" fillId="36" borderId="0" xfId="0" applyFont="1" applyFill="1" applyAlignment="1">
      <alignment/>
    </xf>
    <xf numFmtId="166" fontId="141" fillId="38" borderId="0" xfId="0" applyFont="1" applyFill="1" applyAlignment="1">
      <alignment horizontal="left"/>
    </xf>
    <xf numFmtId="166" fontId="154" fillId="38" borderId="0" xfId="0" applyFont="1" applyFill="1" applyAlignment="1">
      <alignment/>
    </xf>
    <xf numFmtId="166" fontId="154" fillId="38" borderId="0" xfId="0" applyFont="1" applyFill="1" applyAlignment="1">
      <alignment horizontal="right"/>
    </xf>
    <xf numFmtId="166" fontId="155" fillId="38" borderId="0" xfId="0" applyFont="1" applyFill="1" applyBorder="1" applyAlignment="1">
      <alignment horizontal="left" vertical="center" wrapText="1"/>
    </xf>
    <xf numFmtId="166" fontId="155" fillId="36" borderId="0" xfId="0" applyFont="1" applyFill="1" applyAlignment="1">
      <alignment/>
    </xf>
    <xf numFmtId="166" fontId="141" fillId="38" borderId="0" xfId="0" applyFont="1" applyFill="1" applyAlignment="1">
      <alignment horizontal="right"/>
    </xf>
    <xf numFmtId="166" fontId="152" fillId="38" borderId="0" xfId="0" applyFont="1" applyFill="1" applyAlignment="1">
      <alignment horizontal="right" readingOrder="2"/>
    </xf>
    <xf numFmtId="166" fontId="145" fillId="36" borderId="0" xfId="0" applyFont="1" applyFill="1" applyAlignment="1">
      <alignment/>
    </xf>
    <xf numFmtId="166" fontId="145" fillId="38" borderId="0" xfId="0" applyFont="1" applyFill="1" applyBorder="1" applyAlignment="1">
      <alignment horizontal="right"/>
    </xf>
    <xf numFmtId="166" fontId="154" fillId="38" borderId="0" xfId="0" applyFont="1" applyFill="1" applyBorder="1" applyAlignment="1">
      <alignment horizontal="right" readingOrder="2"/>
    </xf>
    <xf numFmtId="166" fontId="145" fillId="34" borderId="0" xfId="0" applyFont="1" applyFill="1" applyAlignment="1">
      <alignment/>
    </xf>
    <xf numFmtId="166" fontId="145" fillId="38" borderId="0" xfId="0" applyFont="1" applyFill="1" applyAlignment="1">
      <alignment horizontal="right"/>
    </xf>
    <xf numFmtId="166" fontId="152" fillId="38" borderId="0" xfId="0" applyFont="1" applyFill="1" applyAlignment="1">
      <alignment horizontal="left"/>
    </xf>
    <xf numFmtId="166" fontId="154" fillId="38" borderId="0" xfId="0" applyFont="1" applyFill="1" applyAlignment="1">
      <alignment horizontal="left"/>
    </xf>
    <xf numFmtId="166" fontId="154" fillId="38" borderId="0" xfId="0" applyFont="1" applyFill="1" applyAlignment="1">
      <alignment vertical="center" readingOrder="2"/>
    </xf>
    <xf numFmtId="166" fontId="156" fillId="38" borderId="0" xfId="0" applyFont="1" applyFill="1" applyAlignment="1">
      <alignment vertical="center" readingOrder="2"/>
    </xf>
    <xf numFmtId="166" fontId="145" fillId="37" borderId="0" xfId="0" applyFont="1" applyFill="1" applyAlignment="1">
      <alignment/>
    </xf>
    <xf numFmtId="166" fontId="145" fillId="39" borderId="0" xfId="0" applyFont="1" applyFill="1" applyAlignment="1">
      <alignment/>
    </xf>
    <xf numFmtId="166" fontId="142" fillId="38" borderId="0" xfId="0" applyFont="1" applyFill="1" applyAlignment="1" quotePrefix="1">
      <alignment horizontal="left" vertical="center"/>
    </xf>
    <xf numFmtId="166" fontId="141" fillId="38" borderId="0" xfId="0" applyFont="1" applyFill="1" applyAlignment="1">
      <alignment vertical="center"/>
    </xf>
    <xf numFmtId="166" fontId="141" fillId="38" borderId="0" xfId="0" applyFont="1" applyFill="1" applyAlignment="1">
      <alignment horizontal="right" vertical="center"/>
    </xf>
    <xf numFmtId="166" fontId="10" fillId="42" borderId="0" xfId="0" applyFont="1" applyFill="1" applyAlignment="1">
      <alignment/>
    </xf>
    <xf numFmtId="166" fontId="25" fillId="42" borderId="0" xfId="0" applyFont="1" applyFill="1" applyAlignment="1">
      <alignment wrapText="1"/>
    </xf>
    <xf numFmtId="166" fontId="10" fillId="42" borderId="0" xfId="0" applyFont="1" applyFill="1" applyAlignment="1" quotePrefix="1">
      <alignment horizontal="left"/>
    </xf>
    <xf numFmtId="166" fontId="11" fillId="42" borderId="0" xfId="0" applyFont="1" applyFill="1" applyAlignment="1">
      <alignment horizontal="left" wrapText="1"/>
    </xf>
    <xf numFmtId="166" fontId="11" fillId="42" borderId="0" xfId="0" applyFont="1" applyFill="1" applyAlignment="1">
      <alignment horizontal="right" wrapText="1"/>
    </xf>
    <xf numFmtId="166" fontId="25" fillId="42" borderId="0" xfId="0" applyFont="1" applyFill="1" applyAlignment="1">
      <alignment horizontal="left" wrapText="1"/>
    </xf>
    <xf numFmtId="166" fontId="25" fillId="42" borderId="0" xfId="0" applyFont="1" applyFill="1" applyAlignment="1" quotePrefix="1">
      <alignment wrapText="1"/>
    </xf>
    <xf numFmtId="166" fontId="11" fillId="42" borderId="0" xfId="0" applyFont="1" applyFill="1" applyAlignment="1" quotePrefix="1">
      <alignment horizontal="left"/>
    </xf>
    <xf numFmtId="166" fontId="25" fillId="42" borderId="0" xfId="0" applyFont="1" applyFill="1" applyAlignment="1">
      <alignment horizontal="right" wrapText="1"/>
    </xf>
    <xf numFmtId="166" fontId="16" fillId="42" borderId="0" xfId="0" applyFont="1" applyFill="1" applyAlignment="1">
      <alignment vertical="center" wrapText="1"/>
    </xf>
    <xf numFmtId="166" fontId="25" fillId="42" borderId="11" xfId="0" applyFont="1" applyFill="1" applyBorder="1" applyAlignment="1" quotePrefix="1">
      <alignment horizontal="center" wrapText="1"/>
    </xf>
    <xf numFmtId="166" fontId="25" fillId="42" borderId="11" xfId="0" applyFont="1" applyFill="1" applyBorder="1" applyAlignment="1">
      <alignment wrapText="1"/>
    </xf>
    <xf numFmtId="166" fontId="25" fillId="42" borderId="11" xfId="0" applyFont="1" applyFill="1" applyBorder="1" applyAlignment="1" quotePrefix="1">
      <alignment wrapText="1"/>
    </xf>
    <xf numFmtId="166" fontId="10" fillId="42" borderId="0" xfId="0" applyFont="1" applyFill="1" applyBorder="1" applyAlignment="1">
      <alignment/>
    </xf>
    <xf numFmtId="166" fontId="11" fillId="42" borderId="0" xfId="0" applyFont="1" applyFill="1" applyBorder="1" applyAlignment="1" quotePrefix="1">
      <alignment wrapText="1"/>
    </xf>
    <xf numFmtId="166" fontId="16" fillId="42" borderId="0" xfId="0" applyFont="1" applyFill="1" applyAlignment="1" quotePrefix="1">
      <alignment horizontal="left"/>
    </xf>
    <xf numFmtId="166" fontId="11" fillId="42" borderId="0" xfId="0" applyFont="1" applyFill="1" applyAlignment="1">
      <alignment vertical="top" wrapText="1"/>
    </xf>
    <xf numFmtId="166" fontId="25" fillId="42" borderId="11" xfId="0" applyFont="1" applyFill="1" applyBorder="1" applyAlignment="1">
      <alignment horizontal="left" wrapText="1"/>
    </xf>
    <xf numFmtId="166" fontId="16" fillId="38" borderId="0" xfId="0" applyFont="1" applyFill="1" applyBorder="1" applyAlignment="1">
      <alignment horizontal="right" vertical="center" wrapText="1"/>
    </xf>
    <xf numFmtId="166" fontId="11" fillId="38" borderId="0" xfId="0" applyFont="1" applyFill="1" applyBorder="1" applyAlignment="1" quotePrefix="1">
      <alignment horizontal="left" vertical="center" wrapText="1"/>
    </xf>
    <xf numFmtId="166" fontId="150" fillId="38" borderId="0" xfId="0" applyFont="1" applyFill="1" applyAlignment="1">
      <alignment horizontal="right" vertical="center" readingOrder="2"/>
    </xf>
    <xf numFmtId="166" fontId="16" fillId="38" borderId="0" xfId="0" applyFont="1" applyFill="1" applyBorder="1" applyAlignment="1">
      <alignment horizontal="right" vertical="center"/>
    </xf>
    <xf numFmtId="166" fontId="11" fillId="38" borderId="0" xfId="0" applyFont="1" applyFill="1" applyBorder="1" applyAlignment="1">
      <alignment horizontal="left" vertical="center" wrapText="1"/>
    </xf>
    <xf numFmtId="166" fontId="16" fillId="38" borderId="0" xfId="0" applyFont="1" applyFill="1" applyAlignment="1">
      <alignment horizontal="right" vertical="center" wrapText="1"/>
    </xf>
    <xf numFmtId="166" fontId="11" fillId="38" borderId="0" xfId="0" applyFont="1" applyFill="1" applyBorder="1" applyAlignment="1" quotePrefix="1">
      <alignment horizontal="left" vertical="top" wrapText="1"/>
    </xf>
    <xf numFmtId="166" fontId="16" fillId="38" borderId="0" xfId="0" applyFont="1" applyFill="1" applyAlignment="1">
      <alignment horizontal="right" vertical="center"/>
    </xf>
    <xf numFmtId="166" fontId="151" fillId="38" borderId="0" xfId="0" applyFont="1" applyFill="1" applyAlignment="1">
      <alignment horizontal="right" vertical="center" readingOrder="2"/>
    </xf>
    <xf numFmtId="166" fontId="11" fillId="38" borderId="0" xfId="0" applyFont="1" applyFill="1" applyAlignment="1">
      <alignment horizontal="left" vertical="center" wrapText="1"/>
    </xf>
    <xf numFmtId="166" fontId="150" fillId="38" borderId="0" xfId="0" applyFont="1" applyFill="1" applyAlignment="1">
      <alignment horizontal="right" readingOrder="2"/>
    </xf>
    <xf numFmtId="166" fontId="11" fillId="38" borderId="0" xfId="0" applyFont="1" applyFill="1" applyAlignment="1" quotePrefix="1">
      <alignment horizontal="left" vertical="center" wrapText="1"/>
    </xf>
    <xf numFmtId="166" fontId="151" fillId="35" borderId="0" xfId="0" applyFont="1" applyFill="1" applyAlignment="1">
      <alignment horizontal="right" vertical="center" readingOrder="2"/>
    </xf>
    <xf numFmtId="166" fontId="142" fillId="35" borderId="0" xfId="0" applyFont="1" applyFill="1" applyAlignment="1" quotePrefix="1">
      <alignment horizontal="left" vertical="center"/>
    </xf>
    <xf numFmtId="166" fontId="144" fillId="35" borderId="0" xfId="45" applyNumberFormat="1" applyFont="1" applyFill="1" applyBorder="1" applyAlignment="1" applyProtection="1" quotePrefix="1">
      <alignment horizontal="left" vertical="center" wrapText="1"/>
      <protection/>
    </xf>
    <xf numFmtId="166" fontId="150" fillId="35" borderId="0" xfId="0" applyFont="1" applyFill="1" applyAlignment="1">
      <alignment horizontal="right" vertical="center" readingOrder="2"/>
    </xf>
    <xf numFmtId="166" fontId="117" fillId="38" borderId="0" xfId="0" applyFont="1" applyFill="1" applyBorder="1" applyAlignment="1">
      <alignment horizontal="right" readingOrder="2"/>
    </xf>
    <xf numFmtId="166" fontId="157" fillId="35" borderId="0" xfId="0" applyFont="1" applyFill="1" applyAlignment="1">
      <alignment horizontal="center" vertical="center"/>
    </xf>
    <xf numFmtId="166" fontId="157" fillId="35" borderId="0" xfId="0" applyFont="1" applyFill="1" applyAlignment="1">
      <alignment horizontal="center" vertical="center" wrapText="1"/>
    </xf>
    <xf numFmtId="166" fontId="144" fillId="35" borderId="0" xfId="45" applyNumberFormat="1" applyFont="1" applyFill="1" applyAlignment="1" applyProtection="1" quotePrefix="1">
      <alignment horizontal="left" vertical="center" wrapText="1"/>
      <protection/>
    </xf>
    <xf numFmtId="166" fontId="150" fillId="38" borderId="0" xfId="0" applyFont="1" applyFill="1" applyBorder="1" applyAlignment="1">
      <alignment horizontal="right" readingOrder="2"/>
    </xf>
    <xf numFmtId="166" fontId="143" fillId="38" borderId="0" xfId="0" applyFont="1" applyFill="1" applyBorder="1" applyAlignment="1">
      <alignment horizontal="left"/>
    </xf>
    <xf numFmtId="166" fontId="11" fillId="38" borderId="11" xfId="0" applyFont="1" applyFill="1" applyBorder="1" applyAlignment="1">
      <alignment horizontal="center" vertical="center"/>
    </xf>
    <xf numFmtId="3" fontId="11" fillId="38" borderId="12" xfId="0" applyNumberFormat="1" applyFont="1" applyFill="1" applyBorder="1" applyAlignment="1">
      <alignment horizontal="center" vertical="center"/>
    </xf>
    <xf numFmtId="3" fontId="11" fillId="38" borderId="10" xfId="0" applyNumberFormat="1" applyFont="1" applyFill="1" applyBorder="1" applyAlignment="1">
      <alignment horizontal="center" vertical="center"/>
    </xf>
    <xf numFmtId="3" fontId="11" fillId="38" borderId="0" xfId="0" applyNumberFormat="1" applyFont="1" applyFill="1" applyBorder="1" applyAlignment="1">
      <alignment horizontal="center" vertical="center"/>
    </xf>
    <xf numFmtId="3" fontId="11" fillId="38" borderId="11" xfId="0" applyNumberFormat="1" applyFont="1" applyFill="1" applyBorder="1" applyAlignment="1">
      <alignment horizontal="center" vertical="center"/>
    </xf>
    <xf numFmtId="166" fontId="10" fillId="38" borderId="0" xfId="0" applyFont="1" applyFill="1" applyBorder="1" applyAlignment="1">
      <alignment vertical="center"/>
    </xf>
    <xf numFmtId="166" fontId="16" fillId="42" borderId="0" xfId="0" applyFont="1" applyFill="1" applyAlignment="1">
      <alignment horizontal="center" vertical="center" wrapText="1"/>
    </xf>
    <xf numFmtId="166" fontId="11" fillId="42" borderId="11" xfId="0" applyFont="1" applyFill="1" applyBorder="1" applyAlignment="1">
      <alignment horizontal="center" vertical="center" wrapText="1"/>
    </xf>
    <xf numFmtId="171" fontId="11" fillId="35" borderId="10" xfId="0" applyNumberFormat="1" applyFont="1" applyFill="1" applyBorder="1" applyAlignment="1">
      <alignment horizontal="left" vertical="center"/>
    </xf>
    <xf numFmtId="171" fontId="11" fillId="35" borderId="11" xfId="0" applyNumberFormat="1" applyFont="1" applyFill="1" applyBorder="1" applyAlignment="1">
      <alignment horizontal="left" vertical="center"/>
    </xf>
    <xf numFmtId="166" fontId="11" fillId="38" borderId="10" xfId="0" applyFont="1" applyFill="1" applyBorder="1" applyAlignment="1">
      <alignment horizontal="center" vertical="center"/>
    </xf>
    <xf numFmtId="166" fontId="11" fillId="38" borderId="10" xfId="0" applyFont="1" applyFill="1" applyBorder="1" applyAlignment="1">
      <alignment horizontal="left" vertical="center" wrapText="1"/>
    </xf>
    <xf numFmtId="166" fontId="11" fillId="38" borderId="11" xfId="0" applyFont="1" applyFill="1" applyBorder="1" applyAlignment="1">
      <alignment horizontal="left" vertical="center" wrapText="1"/>
    </xf>
    <xf numFmtId="166" fontId="11" fillId="38" borderId="12" xfId="0" applyFont="1" applyFill="1" applyBorder="1" applyAlignment="1">
      <alignment horizontal="center" vertical="center" wrapText="1"/>
    </xf>
    <xf numFmtId="166" fontId="11" fillId="38" borderId="10" xfId="0" applyFont="1" applyFill="1" applyBorder="1" applyAlignment="1">
      <alignment horizontal="right" vertical="center" wrapText="1"/>
    </xf>
    <xf numFmtId="166" fontId="11" fillId="38" borderId="11" xfId="0" applyFont="1" applyFill="1" applyBorder="1" applyAlignment="1">
      <alignment horizontal="right" vertical="center" wrapText="1"/>
    </xf>
    <xf numFmtId="166" fontId="25" fillId="42" borderId="0" xfId="0" applyFont="1" applyFill="1" applyAlignment="1">
      <alignment horizontal="right" wrapText="1"/>
    </xf>
    <xf numFmtId="166" fontId="25" fillId="42" borderId="11" xfId="0" applyFont="1" applyFill="1" applyBorder="1" applyAlignment="1">
      <alignment horizontal="right" wrapText="1"/>
    </xf>
    <xf numFmtId="166" fontId="10" fillId="38" borderId="0" xfId="0" applyFont="1" applyFill="1" applyBorder="1" applyAlignment="1">
      <alignment horizontal="right"/>
    </xf>
    <xf numFmtId="166" fontId="10" fillId="38" borderId="10" xfId="0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center" vertical="center"/>
    </xf>
    <xf numFmtId="170" fontId="11" fillId="38" borderId="12" xfId="0" applyNumberFormat="1" applyFont="1" applyFill="1" applyBorder="1" applyAlignment="1">
      <alignment horizontal="center" vertical="center"/>
    </xf>
    <xf numFmtId="170" fontId="11" fillId="38" borderId="12" xfId="0" applyNumberFormat="1" applyFont="1" applyFill="1" applyBorder="1" applyAlignment="1">
      <alignment horizontal="center"/>
    </xf>
    <xf numFmtId="170" fontId="10" fillId="38" borderId="10" xfId="0" applyNumberFormat="1" applyFont="1" applyFill="1" applyBorder="1" applyAlignment="1">
      <alignment horizontal="center" vertical="center"/>
    </xf>
    <xf numFmtId="166" fontId="10" fillId="38" borderId="11" xfId="0" applyFont="1" applyFill="1" applyBorder="1" applyAlignment="1">
      <alignment vertical="center"/>
    </xf>
    <xf numFmtId="166" fontId="11" fillId="38" borderId="10" xfId="0" applyFont="1" applyFill="1" applyBorder="1" applyAlignment="1">
      <alignment horizontal="center"/>
    </xf>
    <xf numFmtId="166" fontId="11" fillId="38" borderId="10" xfId="0" applyFont="1" applyFill="1" applyBorder="1" applyAlignment="1" quotePrefix="1">
      <alignment horizontal="left" vertical="center" wrapText="1"/>
    </xf>
    <xf numFmtId="166" fontId="11" fillId="38" borderId="11" xfId="0" applyFont="1" applyFill="1" applyBorder="1" applyAlignment="1" quotePrefix="1">
      <alignment horizontal="left" vertical="center" wrapText="1"/>
    </xf>
    <xf numFmtId="166" fontId="11" fillId="38" borderId="11" xfId="0" applyFont="1" applyFill="1" applyBorder="1" applyAlignment="1">
      <alignment horizontal="center"/>
    </xf>
    <xf numFmtId="166" fontId="25" fillId="42" borderId="0" xfId="0" applyFont="1" applyFill="1" applyAlignment="1" quotePrefix="1">
      <alignment horizontal="left" wrapText="1"/>
    </xf>
    <xf numFmtId="166" fontId="25" fillId="42" borderId="11" xfId="0" applyFont="1" applyFill="1" applyBorder="1" applyAlignment="1" quotePrefix="1">
      <alignment horizontal="left" wrapText="1"/>
    </xf>
    <xf numFmtId="171" fontId="11" fillId="38" borderId="10" xfId="0" applyNumberFormat="1" applyFont="1" applyFill="1" applyBorder="1" applyAlignment="1">
      <alignment horizontal="center" vertical="center"/>
    </xf>
    <xf numFmtId="171" fontId="11" fillId="38" borderId="0" xfId="0" applyNumberFormat="1" applyFont="1" applyFill="1" applyBorder="1" applyAlignment="1">
      <alignment horizontal="center" vertical="center"/>
    </xf>
    <xf numFmtId="171" fontId="11" fillId="38" borderId="11" xfId="0" applyNumberFormat="1" applyFont="1" applyFill="1" applyBorder="1" applyAlignment="1">
      <alignment horizontal="center" vertical="center"/>
    </xf>
    <xf numFmtId="171" fontId="11" fillId="38" borderId="0" xfId="0" applyNumberFormat="1" applyFont="1" applyFill="1" applyBorder="1" applyAlignment="1">
      <alignment horizontal="left" vertical="center"/>
    </xf>
    <xf numFmtId="166" fontId="16" fillId="40" borderId="0" xfId="0" applyFont="1" applyFill="1" applyAlignment="1">
      <alignment horizontal="center" vertical="center" wrapText="1"/>
    </xf>
    <xf numFmtId="166" fontId="11" fillId="40" borderId="0" xfId="0" applyFont="1" applyFill="1" applyBorder="1" applyAlignment="1">
      <alignment horizontal="center" vertical="center" wrapText="1"/>
    </xf>
    <xf numFmtId="166" fontId="11" fillId="40" borderId="0" xfId="0" applyFont="1" applyFill="1" applyBorder="1" applyAlignment="1" quotePrefix="1">
      <alignment horizontal="center" vertical="center" wrapText="1"/>
    </xf>
    <xf numFmtId="166" fontId="11" fillId="40" borderId="0" xfId="0" applyFont="1" applyFill="1" applyAlignment="1">
      <alignment horizontal="center" vertical="center" wrapText="1"/>
    </xf>
    <xf numFmtId="166" fontId="11" fillId="40" borderId="11" xfId="0" applyFont="1" applyFill="1" applyBorder="1" applyAlignment="1" quotePrefix="1">
      <alignment horizontal="center" vertical="center" wrapText="1"/>
    </xf>
    <xf numFmtId="166" fontId="11" fillId="42" borderId="0" xfId="0" applyFont="1" applyFill="1" applyAlignment="1" quotePrefix="1">
      <alignment horizontal="left" wrapText="1"/>
    </xf>
    <xf numFmtId="166" fontId="11" fillId="42" borderId="11" xfId="0" applyFont="1" applyFill="1" applyBorder="1" applyAlignment="1" quotePrefix="1">
      <alignment horizontal="left" wrapText="1"/>
    </xf>
    <xf numFmtId="166" fontId="11" fillId="38" borderId="12" xfId="0" applyFont="1" applyFill="1" applyBorder="1" applyAlignment="1">
      <alignment horizontal="center"/>
    </xf>
    <xf numFmtId="166" fontId="11" fillId="38" borderId="10" xfId="0" applyFont="1" applyFill="1" applyBorder="1" applyAlignment="1" quotePrefix="1">
      <alignment horizontal="center" vertical="center" wrapText="1"/>
    </xf>
    <xf numFmtId="166" fontId="11" fillId="38" borderId="11" xfId="0" applyFont="1" applyFill="1" applyBorder="1" applyAlignment="1" quotePrefix="1">
      <alignment horizontal="center" vertical="center" wrapText="1"/>
    </xf>
    <xf numFmtId="166" fontId="11" fillId="42" borderId="0" xfId="0" applyFont="1" applyFill="1" applyAlignment="1">
      <alignment horizontal="center" vertical="center" wrapText="1"/>
    </xf>
    <xf numFmtId="166" fontId="11" fillId="42" borderId="0" xfId="0" applyFont="1" applyFill="1" applyAlignment="1" quotePrefix="1">
      <alignment horizontal="center" vertical="center" wrapText="1"/>
    </xf>
    <xf numFmtId="166" fontId="11" fillId="42" borderId="11" xfId="0" applyFont="1" applyFill="1" applyBorder="1" applyAlignment="1" quotePrefix="1">
      <alignment horizontal="center" vertical="center" wrapText="1"/>
    </xf>
    <xf numFmtId="166" fontId="11" fillId="40" borderId="11" xfId="0" applyFont="1" applyFill="1" applyBorder="1" applyAlignment="1">
      <alignment horizontal="center" vertical="center" wrapText="1"/>
    </xf>
    <xf numFmtId="166" fontId="10" fillId="38" borderId="0" xfId="0" applyFont="1" applyFill="1" applyAlignment="1">
      <alignment horizontal="center"/>
    </xf>
    <xf numFmtId="166" fontId="11" fillId="38" borderId="0" xfId="0" applyFont="1" applyFill="1" applyBorder="1" applyAlignment="1">
      <alignment horizontal="right" vertical="center" wrapText="1"/>
    </xf>
    <xf numFmtId="166" fontId="11" fillId="38" borderId="0" xfId="0" applyFont="1" applyFill="1" applyBorder="1" applyAlignment="1">
      <alignment horizontal="center" vertical="center" wrapText="1"/>
    </xf>
    <xf numFmtId="166" fontId="11" fillId="38" borderId="11" xfId="0" applyFont="1" applyFill="1" applyBorder="1" applyAlignment="1">
      <alignment horizontal="center" vertical="center" wrapText="1"/>
    </xf>
    <xf numFmtId="166" fontId="11" fillId="38" borderId="0" xfId="0" applyFont="1" applyFill="1" applyBorder="1" applyAlignment="1">
      <alignment horizontal="center"/>
    </xf>
    <xf numFmtId="166" fontId="11" fillId="42" borderId="0" xfId="0" applyFont="1" applyFill="1" applyAlignment="1">
      <alignment horizontal="right" wrapText="1"/>
    </xf>
    <xf numFmtId="166" fontId="11" fillId="42" borderId="11" xfId="0" applyFont="1" applyFill="1" applyBorder="1" applyAlignment="1">
      <alignment horizontal="right" wrapText="1"/>
    </xf>
    <xf numFmtId="166" fontId="11" fillId="38" borderId="10" xfId="0" applyFont="1" applyFill="1" applyBorder="1" applyAlignment="1">
      <alignment horizontal="center" vertical="center" wrapText="1"/>
    </xf>
    <xf numFmtId="166" fontId="152" fillId="38" borderId="0" xfId="0" applyFont="1" applyFill="1" applyAlignment="1">
      <alignment horizontal="right" readingOrder="2"/>
    </xf>
    <xf numFmtId="166" fontId="11" fillId="38" borderId="0" xfId="0" applyFont="1" applyFill="1" applyBorder="1" applyAlignment="1" quotePrefix="1">
      <alignment horizontal="center" vertical="center" wrapText="1"/>
    </xf>
    <xf numFmtId="171" fontId="11" fillId="38" borderId="10" xfId="0" applyNumberFormat="1" applyFont="1" applyFill="1" applyBorder="1" applyAlignment="1">
      <alignment horizontal="left" vertical="center"/>
    </xf>
    <xf numFmtId="171" fontId="11" fillId="38" borderId="11" xfId="0" applyNumberFormat="1" applyFont="1" applyFill="1" applyBorder="1" applyAlignment="1">
      <alignment horizontal="left" vertical="center"/>
    </xf>
    <xf numFmtId="3" fontId="11" fillId="38" borderId="12" xfId="0" applyNumberFormat="1" applyFont="1" applyFill="1" applyBorder="1" applyAlignment="1">
      <alignment horizontal="center"/>
    </xf>
    <xf numFmtId="166" fontId="10" fillId="38" borderId="0" xfId="0" applyFont="1" applyFill="1" applyBorder="1" applyAlignment="1">
      <alignment horizontal="center" vertical="center"/>
    </xf>
    <xf numFmtId="166" fontId="10" fillId="38" borderId="11" xfId="0" applyFont="1" applyFill="1" applyBorder="1" applyAlignment="1">
      <alignment horizontal="center" vertical="center"/>
    </xf>
    <xf numFmtId="166" fontId="10" fillId="38" borderId="0" xfId="0" applyFont="1" applyFill="1" applyAlignment="1">
      <alignment horizontal="center" vertical="center"/>
    </xf>
    <xf numFmtId="166" fontId="10" fillId="38" borderId="0" xfId="0" applyFont="1" applyFill="1" applyBorder="1" applyAlignment="1">
      <alignment horizontal="center"/>
    </xf>
    <xf numFmtId="166" fontId="25" fillId="42" borderId="0" xfId="0" applyFont="1" applyFill="1" applyAlignment="1">
      <alignment horizontal="left" wrapText="1"/>
    </xf>
    <xf numFmtId="166" fontId="25" fillId="42" borderId="11" xfId="0" applyFont="1" applyFill="1" applyBorder="1" applyAlignment="1">
      <alignment horizontal="left" wrapText="1"/>
    </xf>
    <xf numFmtId="166" fontId="11" fillId="38" borderId="0" xfId="0" applyFont="1" applyFill="1" applyBorder="1" applyAlignment="1">
      <alignment horizontal="center" vertical="center"/>
    </xf>
    <xf numFmtId="166" fontId="11" fillId="38" borderId="0" xfId="0" applyFont="1" applyFill="1" applyBorder="1" applyAlignment="1" quotePrefix="1">
      <alignment horizontal="center" vertical="center"/>
    </xf>
    <xf numFmtId="166" fontId="11" fillId="42" borderId="0" xfId="0" applyFont="1" applyFill="1" applyBorder="1" applyAlignment="1">
      <alignment horizontal="center" vertical="center" wrapText="1"/>
    </xf>
    <xf numFmtId="166" fontId="11" fillId="38" borderId="10" xfId="0" applyFont="1" applyFill="1" applyBorder="1" applyAlignment="1" quotePrefix="1">
      <alignment horizontal="center" vertical="center"/>
    </xf>
    <xf numFmtId="166" fontId="11" fillId="0" borderId="0" xfId="0" applyFont="1" applyFill="1" applyBorder="1" applyAlignment="1">
      <alignment horizontal="center"/>
    </xf>
    <xf numFmtId="166" fontId="16" fillId="42" borderId="0" xfId="0" applyFont="1" applyFill="1" applyAlignment="1">
      <alignment horizontal="center" vertical="center"/>
    </xf>
    <xf numFmtId="166" fontId="10" fillId="38" borderId="10" xfId="0" applyFont="1" applyFill="1" applyBorder="1" applyAlignment="1">
      <alignment horizontal="center" vertical="center"/>
    </xf>
    <xf numFmtId="166" fontId="10" fillId="38" borderId="10" xfId="0" applyFont="1" applyFill="1" applyBorder="1" applyAlignment="1">
      <alignment horizontal="right" vertical="top"/>
    </xf>
    <xf numFmtId="166" fontId="11" fillId="38" borderId="11" xfId="0" applyFont="1" applyFill="1" applyBorder="1" applyAlignment="1" quotePrefix="1">
      <alignment horizontal="center" vertical="center"/>
    </xf>
    <xf numFmtId="166" fontId="25" fillId="42" borderId="0" xfId="0" applyFont="1" applyFill="1" applyBorder="1" applyAlignment="1">
      <alignment horizontal="right" wrapText="1"/>
    </xf>
    <xf numFmtId="166" fontId="152" fillId="38" borderId="0" xfId="0" applyFont="1" applyFill="1" applyAlignment="1">
      <alignment horizontal="right" vertical="center" readingOrder="2"/>
    </xf>
    <xf numFmtId="3" fontId="33" fillId="38" borderId="0" xfId="0" applyNumberFormat="1" applyFont="1" applyFill="1" applyBorder="1" applyAlignment="1">
      <alignment horizontal="center" vertical="center"/>
    </xf>
    <xf numFmtId="166" fontId="11" fillId="38" borderId="12" xfId="0" applyFont="1" applyFill="1" applyBorder="1" applyAlignment="1">
      <alignment vertical="center"/>
    </xf>
    <xf numFmtId="3" fontId="32" fillId="38" borderId="12" xfId="0" applyNumberFormat="1" applyFont="1" applyFill="1" applyBorder="1" applyAlignment="1">
      <alignment horizontal="center" vertical="center"/>
    </xf>
    <xf numFmtId="166" fontId="11" fillId="42" borderId="11" xfId="0" applyFont="1" applyFill="1" applyBorder="1" applyAlignment="1" quotePrefix="1">
      <alignment horizontal="center" vertical="top" wrapText="1"/>
    </xf>
    <xf numFmtId="166" fontId="11" fillId="35" borderId="12" xfId="0" applyFont="1" applyFill="1" applyBorder="1" applyAlignment="1">
      <alignment horizontal="center" wrapText="1"/>
    </xf>
    <xf numFmtId="166" fontId="11" fillId="38" borderId="11" xfId="0" applyFont="1" applyFill="1" applyBorder="1" applyAlignment="1" quotePrefix="1">
      <alignment horizontal="center"/>
    </xf>
    <xf numFmtId="166" fontId="25" fillId="38" borderId="0" xfId="0" applyFont="1" applyFill="1" applyBorder="1" applyAlignment="1">
      <alignment horizontal="left" wrapText="1"/>
    </xf>
    <xf numFmtId="166" fontId="25" fillId="38" borderId="0" xfId="0" applyFont="1" applyFill="1" applyBorder="1" applyAlignment="1" quotePrefix="1">
      <alignment horizontal="left" wrapText="1"/>
    </xf>
    <xf numFmtId="166" fontId="25" fillId="38" borderId="11" xfId="0" applyFont="1" applyFill="1" applyBorder="1" applyAlignment="1" quotePrefix="1">
      <alignment horizontal="left" wrapText="1"/>
    </xf>
    <xf numFmtId="166" fontId="11" fillId="38" borderId="0" xfId="0" applyFont="1" applyFill="1" applyAlignment="1" quotePrefix="1">
      <alignment horizontal="center" vertical="center" wrapText="1"/>
    </xf>
    <xf numFmtId="166" fontId="11" fillId="35" borderId="10" xfId="0" applyFont="1" applyFill="1" applyBorder="1" applyAlignment="1">
      <alignment vertical="center" wrapText="1"/>
    </xf>
    <xf numFmtId="166" fontId="11" fillId="35" borderId="0" xfId="0" applyFont="1" applyFill="1" applyAlignment="1">
      <alignment vertical="center" wrapText="1"/>
    </xf>
    <xf numFmtId="166" fontId="11" fillId="35" borderId="11" xfId="0" applyFont="1" applyFill="1" applyBorder="1" applyAlignment="1">
      <alignment vertical="center" wrapText="1"/>
    </xf>
    <xf numFmtId="166" fontId="10" fillId="35" borderId="10" xfId="0" applyFont="1" applyFill="1" applyBorder="1" applyAlignment="1" quotePrefix="1">
      <alignment horizontal="left" vertical="top"/>
    </xf>
    <xf numFmtId="166" fontId="10" fillId="37" borderId="0" xfId="0" applyFont="1" applyFill="1" applyAlignment="1">
      <alignment horizontal="center" vertical="top" wrapText="1"/>
    </xf>
    <xf numFmtId="166" fontId="11" fillId="42" borderId="11" xfId="0" applyFont="1" applyFill="1" applyBorder="1" applyAlignment="1">
      <alignment horizontal="center" vertical="top" wrapText="1"/>
    </xf>
    <xf numFmtId="166" fontId="11" fillId="42" borderId="0" xfId="0" applyFont="1" applyFill="1" applyAlignment="1" quotePrefix="1">
      <alignment horizontal="center" vertical="top" wrapText="1"/>
    </xf>
    <xf numFmtId="166" fontId="25" fillId="38" borderId="0" xfId="0" applyFont="1" applyFill="1" applyBorder="1" applyAlignment="1" quotePrefix="1">
      <alignment horizontal="right" wrapText="1"/>
    </xf>
    <xf numFmtId="166" fontId="25" fillId="38" borderId="11" xfId="0" applyFont="1" applyFill="1" applyBorder="1" applyAlignment="1" quotePrefix="1">
      <alignment horizontal="right" wrapText="1"/>
    </xf>
    <xf numFmtId="166" fontId="16" fillId="38" borderId="0" xfId="0" applyFont="1" applyFill="1" applyAlignment="1">
      <alignment horizontal="center" vertical="center" wrapText="1"/>
    </xf>
    <xf numFmtId="166" fontId="11" fillId="38" borderId="0" xfId="0" applyFont="1" applyFill="1" applyAlignment="1" quotePrefix="1">
      <alignment horizontal="center" vertical="top" wrapText="1"/>
    </xf>
    <xf numFmtId="166" fontId="16" fillId="38" borderId="0" xfId="0" applyFont="1" applyFill="1" applyBorder="1" applyAlignment="1">
      <alignment horizontal="center" vertical="center" wrapText="1"/>
    </xf>
    <xf numFmtId="1" fontId="21" fillId="0" borderId="0" xfId="132" applyNumberFormat="1" applyFont="1" applyAlignment="1">
      <alignment horizontal="center" vertical="center"/>
      <protection/>
    </xf>
    <xf numFmtId="1" fontId="21" fillId="0" borderId="0" xfId="0" applyNumberFormat="1" applyFont="1" applyAlignment="1">
      <alignment horizontal="center" vertical="center"/>
    </xf>
    <xf numFmtId="1" fontId="10" fillId="38" borderId="11" xfId="132" applyNumberFormat="1" applyFont="1" applyFill="1" applyBorder="1" applyAlignment="1" applyProtection="1">
      <alignment vertical="center" wrapText="1"/>
      <protection/>
    </xf>
    <xf numFmtId="1" fontId="10" fillId="38" borderId="11" xfId="132" applyNumberFormat="1" applyFont="1" applyFill="1" applyBorder="1" applyAlignment="1" applyProtection="1" quotePrefix="1">
      <alignment vertical="center" wrapText="1"/>
      <protection/>
    </xf>
    <xf numFmtId="1" fontId="10" fillId="38" borderId="0" xfId="132" applyNumberFormat="1" applyFont="1" applyFill="1" applyAlignment="1" applyProtection="1" quotePrefix="1">
      <alignment vertical="center" wrapText="1"/>
      <protection/>
    </xf>
    <xf numFmtId="1" fontId="11" fillId="38" borderId="0" xfId="131" applyNumberFormat="1" applyFont="1" applyFill="1" applyAlignment="1" applyProtection="1" quotePrefix="1">
      <alignment horizontal="left" vertical="center" wrapText="1"/>
      <protection/>
    </xf>
    <xf numFmtId="1" fontId="11" fillId="38" borderId="11" xfId="131" applyNumberFormat="1" applyFont="1" applyFill="1" applyBorder="1" applyAlignment="1" applyProtection="1" quotePrefix="1">
      <alignment horizontal="left" vertical="center" wrapText="1"/>
      <protection/>
    </xf>
    <xf numFmtId="166" fontId="11" fillId="38" borderId="10" xfId="0" applyFont="1" applyFill="1" applyBorder="1" applyAlignment="1">
      <alignment horizontal="right" vertical="center"/>
    </xf>
    <xf numFmtId="166" fontId="11" fillId="38" borderId="0" xfId="0" applyFont="1" applyFill="1" applyBorder="1" applyAlignment="1">
      <alignment horizontal="right" vertical="center"/>
    </xf>
    <xf numFmtId="166" fontId="11" fillId="38" borderId="11" xfId="0" applyFont="1" applyFill="1" applyBorder="1" applyAlignment="1">
      <alignment horizontal="right" vertical="center"/>
    </xf>
    <xf numFmtId="1" fontId="18" fillId="38" borderId="0" xfId="128" applyNumberFormat="1" applyFont="1" applyFill="1" applyAlignment="1" applyProtection="1">
      <alignment horizontal="left" vertical="center" wrapText="1"/>
      <protection/>
    </xf>
    <xf numFmtId="1" fontId="11" fillId="38" borderId="0" xfId="128" applyNumberFormat="1" applyFont="1" applyFill="1" applyAlignment="1" applyProtection="1">
      <alignment horizontal="left" vertical="center" wrapText="1"/>
      <protection/>
    </xf>
    <xf numFmtId="1" fontId="21" fillId="0" borderId="0" xfId="129" applyNumberFormat="1" applyFont="1" applyAlignment="1" applyProtection="1">
      <alignment vertical="center"/>
      <protection/>
    </xf>
    <xf numFmtId="1" fontId="11" fillId="38" borderId="10" xfId="128" applyNumberFormat="1" applyFont="1" applyFill="1" applyBorder="1" applyAlignment="1" applyProtection="1" quotePrefix="1">
      <alignment horizontal="left" vertical="center" wrapText="1"/>
      <protection/>
    </xf>
    <xf numFmtId="1" fontId="21" fillId="0" borderId="0" xfId="129" applyNumberFormat="1" applyFont="1" applyAlignment="1" applyProtection="1">
      <alignment horizontal="center" vertical="center"/>
      <protection/>
    </xf>
    <xf numFmtId="1" fontId="20" fillId="35" borderId="0" xfId="130" applyNumberFormat="1" applyFont="1" applyFill="1" applyAlignment="1">
      <alignment horizontal="right" vertical="center" wrapText="1" readingOrder="2"/>
      <protection/>
    </xf>
    <xf numFmtId="1" fontId="20" fillId="35" borderId="0" xfId="130" applyNumberFormat="1" applyFont="1" applyFill="1" applyAlignment="1" quotePrefix="1">
      <alignment horizontal="right" vertical="center" wrapText="1" readingOrder="2"/>
      <protection/>
    </xf>
    <xf numFmtId="166" fontId="10" fillId="38" borderId="0" xfId="0" applyFont="1" applyFill="1" applyBorder="1" applyAlignment="1">
      <alignment horizontal="right" vertical="top" wrapText="1" readingOrder="2"/>
    </xf>
    <xf numFmtId="1" fontId="20" fillId="35" borderId="0" xfId="130" applyNumberFormat="1" applyFont="1" applyFill="1" applyAlignment="1" applyProtection="1">
      <alignment vertical="center" wrapText="1"/>
      <protection/>
    </xf>
    <xf numFmtId="1" fontId="20" fillId="35" borderId="0" xfId="130" applyNumberFormat="1" applyFont="1" applyFill="1" applyAlignment="1" applyProtection="1" quotePrefix="1">
      <alignment vertical="center" wrapText="1"/>
      <protection/>
    </xf>
    <xf numFmtId="1" fontId="20" fillId="38" borderId="0" xfId="130" applyNumberFormat="1" applyFont="1" applyFill="1" applyBorder="1" applyAlignment="1" quotePrefix="1">
      <alignment horizontal="right" vertical="center" readingOrder="2"/>
      <protection/>
    </xf>
    <xf numFmtId="166" fontId="11" fillId="38" borderId="12" xfId="0" applyFont="1" applyFill="1" applyBorder="1" applyAlignment="1">
      <alignment horizontal="center" vertical="center"/>
    </xf>
    <xf numFmtId="166" fontId="11" fillId="35" borderId="10" xfId="0" applyFont="1" applyFill="1" applyBorder="1" applyAlignment="1">
      <alignment horizontal="left" vertical="center"/>
    </xf>
    <xf numFmtId="166" fontId="11" fillId="35" borderId="0" xfId="0" applyFont="1" applyFill="1" applyBorder="1" applyAlignment="1">
      <alignment horizontal="left" vertical="center"/>
    </xf>
    <xf numFmtId="166" fontId="11" fillId="35" borderId="11" xfId="0" applyFont="1" applyFill="1" applyBorder="1" applyAlignment="1">
      <alignment horizontal="left" vertical="center"/>
    </xf>
    <xf numFmtId="166" fontId="25" fillId="38" borderId="0" xfId="0" applyFont="1" applyFill="1" applyAlignment="1">
      <alignment horizontal="right" wrapText="1"/>
    </xf>
    <xf numFmtId="166" fontId="25" fillId="38" borderId="11" xfId="0" applyFont="1" applyFill="1" applyBorder="1" applyAlignment="1">
      <alignment horizontal="right" wrapText="1"/>
    </xf>
    <xf numFmtId="166" fontId="11" fillId="38" borderId="0" xfId="0" applyFont="1" applyFill="1" applyAlignment="1">
      <alignment horizontal="center" vertical="center" wrapText="1"/>
    </xf>
    <xf numFmtId="166" fontId="25" fillId="38" borderId="0" xfId="0" applyFont="1" applyFill="1" applyAlignment="1" quotePrefix="1">
      <alignment horizontal="left" wrapText="1"/>
    </xf>
    <xf numFmtId="166" fontId="10" fillId="38" borderId="0" xfId="0" applyFont="1" applyFill="1" applyBorder="1" applyAlignment="1">
      <alignment horizontal="right" vertical="top" readingOrder="2"/>
    </xf>
    <xf numFmtId="1" fontId="20" fillId="35" borderId="0" xfId="130" applyNumberFormat="1" applyFont="1" applyFill="1" applyBorder="1" applyAlignment="1" applyProtection="1">
      <alignment horizontal="left" vertical="center" wrapText="1"/>
      <protection/>
    </xf>
    <xf numFmtId="166" fontId="10" fillId="38" borderId="0" xfId="0" applyFont="1" applyFill="1" applyBorder="1" applyAlignment="1" quotePrefix="1">
      <alignment horizontal="left" vertical="top" wrapText="1"/>
    </xf>
    <xf numFmtId="166" fontId="10" fillId="38" borderId="0" xfId="0" applyFont="1" applyFill="1" applyBorder="1" applyAlignment="1">
      <alignment vertical="top" wrapText="1"/>
    </xf>
    <xf numFmtId="166" fontId="16" fillId="38" borderId="0" xfId="0" applyFont="1" applyFill="1" applyAlignment="1">
      <alignment horizontal="center" vertical="center"/>
    </xf>
    <xf numFmtId="166" fontId="11" fillId="35" borderId="0" xfId="68" applyFont="1" applyFill="1" applyAlignment="1">
      <alignment horizontal="center" vertical="top" wrapText="1"/>
    </xf>
    <xf numFmtId="1" fontId="18" fillId="35" borderId="0" xfId="129" applyNumberFormat="1" applyFont="1" applyFill="1" applyAlignment="1" applyProtection="1">
      <alignment vertical="center" wrapText="1"/>
      <protection/>
    </xf>
    <xf numFmtId="1" fontId="21" fillId="35" borderId="0" xfId="129" applyNumberFormat="1" applyFont="1" applyFill="1" applyAlignment="1" applyProtection="1">
      <alignment vertical="center" wrapText="1"/>
      <protection/>
    </xf>
    <xf numFmtId="166" fontId="11" fillId="35" borderId="11" xfId="68" applyFont="1" applyFill="1" applyBorder="1" applyAlignment="1">
      <alignment horizontal="center"/>
    </xf>
    <xf numFmtId="1" fontId="11" fillId="35" borderId="0" xfId="129" applyNumberFormat="1" applyFont="1" applyFill="1" applyBorder="1" applyAlignment="1" applyProtection="1" quotePrefix="1">
      <alignment horizontal="left" vertical="center" wrapText="1"/>
      <protection/>
    </xf>
    <xf numFmtId="166" fontId="11" fillId="35" borderId="10" xfId="68" applyFont="1" applyFill="1" applyBorder="1" applyAlignment="1">
      <alignment horizontal="left" vertical="center" wrapText="1"/>
    </xf>
    <xf numFmtId="166" fontId="11" fillId="35" borderId="0" xfId="68" applyFont="1" applyFill="1" applyBorder="1" applyAlignment="1">
      <alignment horizontal="left" vertical="center" wrapText="1"/>
    </xf>
    <xf numFmtId="166" fontId="11" fillId="35" borderId="11" xfId="68" applyFont="1" applyFill="1" applyBorder="1" applyAlignment="1">
      <alignment horizontal="left" vertical="center" wrapText="1"/>
    </xf>
    <xf numFmtId="166" fontId="11" fillId="35" borderId="10" xfId="68" applyFont="1" applyFill="1" applyBorder="1" applyAlignment="1">
      <alignment horizontal="center"/>
    </xf>
    <xf numFmtId="166" fontId="10" fillId="35" borderId="0" xfId="68" applyFont="1" applyFill="1" applyBorder="1" applyAlignment="1">
      <alignment vertical="center"/>
    </xf>
    <xf numFmtId="166" fontId="11" fillId="35" borderId="0" xfId="68" applyFont="1" applyFill="1" applyAlignment="1" quotePrefix="1">
      <alignment horizontal="left" vertical="center" wrapText="1"/>
    </xf>
    <xf numFmtId="166" fontId="11" fillId="35" borderId="0" xfId="68" applyFont="1" applyFill="1" applyAlignment="1">
      <alignment horizontal="center"/>
    </xf>
    <xf numFmtId="166" fontId="11" fillId="35" borderId="0" xfId="68" applyFont="1" applyFill="1" applyAlignment="1">
      <alignment horizontal="right" vertical="center" wrapText="1"/>
    </xf>
    <xf numFmtId="166" fontId="11" fillId="35" borderId="0" xfId="68" applyFont="1" applyFill="1" applyAlignment="1" quotePrefix="1">
      <alignment horizontal="center" vertical="top" wrapText="1"/>
    </xf>
    <xf numFmtId="166" fontId="11" fillId="35" borderId="10" xfId="68" applyFont="1" applyFill="1" applyBorder="1" applyAlignment="1">
      <alignment horizontal="right" vertical="center" wrapText="1"/>
    </xf>
    <xf numFmtId="166" fontId="11" fillId="35" borderId="0" xfId="68" applyFont="1" applyFill="1" applyBorder="1" applyAlignment="1">
      <alignment horizontal="right" vertical="center" wrapText="1"/>
    </xf>
    <xf numFmtId="166" fontId="11" fillId="35" borderId="11" xfId="68" applyFont="1" applyFill="1" applyBorder="1" applyAlignment="1">
      <alignment horizontal="right" vertical="center" wrapText="1"/>
    </xf>
  </cellXfs>
  <cellStyles count="13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00" xfId="52"/>
    <cellStyle name="Normal 101" xfId="53"/>
    <cellStyle name="Normal 102" xfId="54"/>
    <cellStyle name="Normal 103" xfId="55"/>
    <cellStyle name="Normal 107" xfId="56"/>
    <cellStyle name="Normal 108" xfId="57"/>
    <cellStyle name="Normal 109" xfId="58"/>
    <cellStyle name="Normal 110" xfId="59"/>
    <cellStyle name="Normal 120" xfId="60"/>
    <cellStyle name="Normal 121" xfId="61"/>
    <cellStyle name="Normal 124" xfId="62"/>
    <cellStyle name="Normal 127" xfId="63"/>
    <cellStyle name="Normal 15" xfId="64"/>
    <cellStyle name="Normal 16" xfId="65"/>
    <cellStyle name="Normal 18" xfId="66"/>
    <cellStyle name="Normal 19" xfId="67"/>
    <cellStyle name="Normal 2" xfId="68"/>
    <cellStyle name="Normal 2 2" xfId="69"/>
    <cellStyle name="Normal 2 2 3 2 2" xfId="70"/>
    <cellStyle name="Normal 21" xfId="71"/>
    <cellStyle name="Normal 22" xfId="72"/>
    <cellStyle name="Normal 23" xfId="73"/>
    <cellStyle name="Normal 28" xfId="74"/>
    <cellStyle name="Normal 29" xfId="75"/>
    <cellStyle name="Normal 3" xfId="76"/>
    <cellStyle name="Normal 32" xfId="77"/>
    <cellStyle name="Normal 33" xfId="78"/>
    <cellStyle name="Normal 38" xfId="79"/>
    <cellStyle name="Normal 39" xfId="80"/>
    <cellStyle name="Normal 4" xfId="81"/>
    <cellStyle name="Normal 40" xfId="82"/>
    <cellStyle name="Normal 41" xfId="83"/>
    <cellStyle name="Normal 42" xfId="84"/>
    <cellStyle name="Normal 43" xfId="85"/>
    <cellStyle name="Normal 46" xfId="86"/>
    <cellStyle name="Normal 49" xfId="87"/>
    <cellStyle name="Normal 5" xfId="88"/>
    <cellStyle name="Normal 50" xfId="89"/>
    <cellStyle name="Normal 57" xfId="90"/>
    <cellStyle name="Normal 58" xfId="91"/>
    <cellStyle name="Normal 59" xfId="92"/>
    <cellStyle name="Normal 6" xfId="93"/>
    <cellStyle name="Normal 60" xfId="94"/>
    <cellStyle name="Normal 61" xfId="95"/>
    <cellStyle name="Normal 62" xfId="96"/>
    <cellStyle name="Normal 63" xfId="97"/>
    <cellStyle name="Normal 64" xfId="98"/>
    <cellStyle name="Normal 65" xfId="99"/>
    <cellStyle name="Normal 66" xfId="100"/>
    <cellStyle name="Normal 67" xfId="101"/>
    <cellStyle name="Normal 68" xfId="102"/>
    <cellStyle name="Normal 69" xfId="103"/>
    <cellStyle name="Normal 7" xfId="104"/>
    <cellStyle name="Normal 70" xfId="105"/>
    <cellStyle name="Normal 73" xfId="106"/>
    <cellStyle name="Normal 74" xfId="107"/>
    <cellStyle name="Normal 8" xfId="108"/>
    <cellStyle name="Normal 80" xfId="109"/>
    <cellStyle name="Normal 81" xfId="110"/>
    <cellStyle name="Normal 82" xfId="111"/>
    <cellStyle name="Normal 83" xfId="112"/>
    <cellStyle name="Normal 84" xfId="113"/>
    <cellStyle name="Normal 85" xfId="114"/>
    <cellStyle name="Normal 86" xfId="115"/>
    <cellStyle name="Normal 87" xfId="116"/>
    <cellStyle name="Normal 9" xfId="117"/>
    <cellStyle name="Normal 92" xfId="118"/>
    <cellStyle name="Normal 93" xfId="119"/>
    <cellStyle name="Normal 94" xfId="120"/>
    <cellStyle name="Normal 95" xfId="121"/>
    <cellStyle name="Normal 96" xfId="122"/>
    <cellStyle name="Normal 97" xfId="123"/>
    <cellStyle name="Normal 98" xfId="124"/>
    <cellStyle name="Normal 99" xfId="125"/>
    <cellStyle name="Normal_E12" xfId="126"/>
    <cellStyle name="Normal_E48" xfId="127"/>
    <cellStyle name="Normal_E50" xfId="128"/>
    <cellStyle name="Normal_E50 2" xfId="129"/>
    <cellStyle name="Normal_E53" xfId="130"/>
    <cellStyle name="Normal_E55" xfId="131"/>
    <cellStyle name="Normal_E56-57" xfId="132"/>
    <cellStyle name="Percent" xfId="133"/>
    <cellStyle name="Satisfaisant" xfId="134"/>
    <cellStyle name="Sortie" xfId="135"/>
    <cellStyle name="Texte explicatif" xfId="136"/>
    <cellStyle name="Titre" xfId="137"/>
    <cellStyle name="Titre 1" xfId="138"/>
    <cellStyle name="Titre 2" xfId="139"/>
    <cellStyle name="Titre 3" xfId="140"/>
    <cellStyle name="Titre 4" xfId="141"/>
    <cellStyle name="Total" xfId="142"/>
    <cellStyle name="Vérification" xfId="143"/>
    <cellStyle name="عادي_Etablis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9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prescolaire!#REF!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prescolaire!#REF!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prescolaire!#REF!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prescolaire!#REF!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prescolaire!#REF!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prescolaire!#REF!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box"/>
        <c:axId val="14138835"/>
        <c:axId val="60140652"/>
      </c:bar3DChart>
      <c:catAx>
        <c:axId val="1413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0652"/>
        <c:crosses val="autoZero"/>
        <c:auto val="1"/>
        <c:lblOffset val="100"/>
        <c:tickLblSkip val="1"/>
        <c:noMultiLvlLbl val="0"/>
      </c:catAx>
      <c:valAx>
        <c:axId val="60140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38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825"/>
          <c:w val="0.793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'Graph.'!$C$34</c:f>
              <c:strCache>
                <c:ptCount val="1"/>
                <c:pt idx="0">
                  <c:v>تلاميذ الوسط الحضري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'Graph.'!$B$35:$B$41</c:f>
              <c:strCache/>
            </c:strRef>
          </c:cat>
          <c:val>
            <c:numRef>
              <c:f>'Graph.'!$C$35:$C$41</c:f>
              <c:numCache/>
            </c:numRef>
          </c:val>
        </c:ser>
        <c:ser>
          <c:idx val="1"/>
          <c:order val="1"/>
          <c:tx>
            <c:strRef>
              <c:f>'Graph.'!$D$34</c:f>
              <c:strCache>
                <c:ptCount val="1"/>
                <c:pt idx="0">
                  <c:v>تلاميذ الوسط القروي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CC9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'Graph.'!$B$35:$B$41</c:f>
              <c:strCache/>
            </c:strRef>
          </c:cat>
          <c:val>
            <c:numRef>
              <c:f>'Graph.'!$D$35:$D$41</c:f>
              <c:numCache/>
            </c:numRef>
          </c:val>
        </c:ser>
        <c:axId val="65561629"/>
        <c:axId val="53183750"/>
      </c:barChart>
      <c:catAx>
        <c:axId val="65561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750"/>
        <c:crosses val="autoZero"/>
        <c:auto val="1"/>
        <c:lblOffset val="100"/>
        <c:tickLblSkip val="1"/>
        <c:noMultiLvlLbl val="0"/>
      </c:catAx>
      <c:valAx>
        <c:axId val="53183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61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"/>
          <c:y val="0.242"/>
          <c:w val="0.24"/>
          <c:h val="0.1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9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'[1]prescolaire'!#REF!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'[1]prescolaire'!#REF!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'[1]prescolaire'!#REF!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'[1]prescolaire'!#REF!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'[1]prescolaire'!#REF!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'[1]prescolaire'!#REF!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box"/>
        <c:axId val="4394957"/>
        <c:axId val="39554614"/>
      </c:bar3DChart>
      <c:catAx>
        <c:axId val="439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4614"/>
        <c:crosses val="autoZero"/>
        <c:auto val="1"/>
        <c:lblOffset val="100"/>
        <c:tickLblSkip val="1"/>
        <c:noMultiLvlLbl val="0"/>
      </c:catAx>
      <c:valAx>
        <c:axId val="39554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2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collegial!#REF!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collegial!#REF!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collegial!#REF!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collegial!#REF!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collegial!#REF!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collegial!#REF!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box"/>
        <c:axId val="20447207"/>
        <c:axId val="49807136"/>
      </c:bar3DChart>
      <c:catAx>
        <c:axId val="20447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7136"/>
        <c:crosses val="autoZero"/>
        <c:auto val="1"/>
        <c:lblOffset val="100"/>
        <c:tickLblSkip val="1"/>
        <c:noMultiLvlLbl val="0"/>
      </c:catAx>
      <c:valAx>
        <c:axId val="4980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47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2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'[1]collegial'!#REF!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'[1]collegial'!#REF!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'[1]collegial'!#REF!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'[1]collegial'!#REF!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'[1]collegial'!#REF!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'[1]collegial'!#REF!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box"/>
        <c:axId val="45611041"/>
        <c:axId val="7846186"/>
      </c:bar3DChart>
      <c:catAx>
        <c:axId val="4561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6186"/>
        <c:crosses val="autoZero"/>
        <c:auto val="1"/>
        <c:lblOffset val="100"/>
        <c:tickLblSkip val="1"/>
        <c:noMultiLvlLbl val="0"/>
      </c:catAx>
      <c:valAx>
        <c:axId val="7846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1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9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secondaire!#REF!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secondaire!#REF!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secondaire!#REF!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secondaire!#REF!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secondaire!#REF!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secondaire!#REF!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box"/>
        <c:axId val="3506811"/>
        <c:axId val="31561300"/>
      </c:bar3DChart>
      <c:catAx>
        <c:axId val="3506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1300"/>
        <c:crosses val="autoZero"/>
        <c:auto val="1"/>
        <c:lblOffset val="100"/>
        <c:tickLblSkip val="1"/>
        <c:noMultiLvlLbl val="0"/>
      </c:catAx>
      <c:valAx>
        <c:axId val="31561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6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9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'[1]secondaire'!#REF!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'[1]secondaire'!#REF!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'[1]secondaire'!#REF!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'[1]secondaire'!#REF!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'[1]secondaire'!#REF!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'[1]secondaire'!#REF!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box"/>
        <c:axId val="15616245"/>
        <c:axId val="6328478"/>
      </c:bar3DChart>
      <c:catAx>
        <c:axId val="15616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478"/>
        <c:crosses val="autoZero"/>
        <c:auto val="1"/>
        <c:lblOffset val="100"/>
        <c:tickLblSkip val="1"/>
        <c:noMultiLvlLbl val="0"/>
      </c:catAx>
      <c:valAx>
        <c:axId val="6328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6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9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superieur!#REF!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superieur!#REF!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superieur!#REF!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superieur!#REF!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superieur!#REF!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superieur!#REF!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box"/>
        <c:axId val="56956303"/>
        <c:axId val="42844680"/>
      </c:bar3DChart>
      <c:catAx>
        <c:axId val="5695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4680"/>
        <c:crosses val="autoZero"/>
        <c:auto val="1"/>
        <c:lblOffset val="100"/>
        <c:tickLblSkip val="1"/>
        <c:noMultiLvlLbl val="0"/>
      </c:catAx>
      <c:valAx>
        <c:axId val="42844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6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Elèves du 1 er Cycle Fondamental de base public,1996-97</a:t>
            </a:r>
          </a:p>
        </c:rich>
      </c:tx>
      <c:layout/>
      <c:spPr>
        <a:noFill/>
        <a:ln>
          <a:noFill/>
        </a:ln>
      </c:spPr>
    </c:title>
    <c:view3D>
      <c:rotX val="15"/>
      <c:hPercent val="91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'[1]superieur'!#REF!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'[1]superieur'!#REF!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'[1]superieur'!#REF!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'[1]superieur'!#REF!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'[1]superieur'!#REF!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'[1]superieur'!#REF!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box"/>
        <c:axId val="50057801"/>
        <c:axId val="47867026"/>
      </c:bar3DChart>
      <c:catAx>
        <c:axId val="5005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67026"/>
        <c:crosses val="autoZero"/>
        <c:auto val="1"/>
        <c:lblOffset val="100"/>
        <c:tickLblSkip val="1"/>
        <c:noMultiLvlLbl val="0"/>
      </c:catAx>
      <c:valAx>
        <c:axId val="47867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57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تلاميذ السلك الأول أساسي من التعليم العمومي حسب الإقليم/العمالة;2001-2002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Elèves du 1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Cycle Fondamental public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selon la province/préfecture</a:t>
            </a:r>
          </a:p>
        </c:rich>
      </c:tx>
      <c:layout>
        <c:manualLayout>
          <c:xMode val="factor"/>
          <c:yMode val="factor"/>
          <c:x val="0.00175"/>
          <c:y val="0.00475"/>
        </c:manualLayout>
      </c:layout>
      <c:spPr>
        <a:noFill/>
        <a:ln>
          <a:noFill/>
        </a:ln>
      </c:spPr>
    </c:title>
    <c:view3D>
      <c:rotX val="15"/>
      <c:hPercent val="43"/>
      <c:rotY val="44"/>
      <c:depthPercent val="20"/>
      <c:rAngAx val="1"/>
    </c:view3D>
    <c:plotArea>
      <c:layout>
        <c:manualLayout>
          <c:xMode val="edge"/>
          <c:yMode val="edge"/>
          <c:x val="0"/>
          <c:y val="0.20225"/>
          <c:w val="0.9895"/>
          <c:h val="0.7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'Graph.'!$V$127</c:f>
              <c:strCache>
                <c:ptCount val="1"/>
                <c:pt idx="0">
                  <c:v>المجموع
Total</c:v>
                </c:pt>
              </c:strCache>
            </c:strRef>
          </c:tx>
          <c:spPr>
            <a:pattFill prst="divot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'Graph.'!$L$5:$L$8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strRef>
              <c:f>'Graph.'!$N$4</c:f>
              <c:strCache>
                <c:ptCount val="1"/>
                <c:pt idx="0">
                  <c:v/>
                </c:pt>
              </c:strCache>
            </c:strRef>
          </c:tx>
          <c:spPr>
            <a:pattFill prst="solidDmnd">
              <a:fgClr>
                <a:srgbClr val="69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'Graph.'!$L$5:$L$8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hape val="pyramid"/>
        </c:ser>
        <c:gapDepth val="0"/>
        <c:shape val="cylinder"/>
        <c:axId val="28150051"/>
        <c:axId val="52023868"/>
      </c:bar3DChart>
      <c:catAx>
        <c:axId val="2815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23868"/>
        <c:crosses val="autoZero"/>
        <c:auto val="1"/>
        <c:lblOffset val="100"/>
        <c:tickLblSkip val="1"/>
        <c:noMultiLvlLbl val="0"/>
      </c:catAx>
      <c:valAx>
        <c:axId val="52023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50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23075"/>
          <c:w val="0.0765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6964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6964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125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28"/>
        <xdr:cNvGraphicFramePr/>
      </xdr:nvGraphicFramePr>
      <xdr:xfrm>
        <a:off x="101250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2870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887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8870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371475</xdr:colOff>
      <xdr:row>5</xdr:row>
      <xdr:rowOff>28575</xdr:rowOff>
    </xdr:from>
    <xdr:to>
      <xdr:col>38</xdr:col>
      <xdr:colOff>95250</xdr:colOff>
      <xdr:row>13</xdr:row>
      <xdr:rowOff>171450</xdr:rowOff>
    </xdr:to>
    <xdr:graphicFrame>
      <xdr:nvGraphicFramePr>
        <xdr:cNvPr id="1" name="Chart 1"/>
        <xdr:cNvGraphicFramePr/>
      </xdr:nvGraphicFramePr>
      <xdr:xfrm>
        <a:off x="23936325" y="1343025"/>
        <a:ext cx="59436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104775</xdr:rowOff>
    </xdr:from>
    <xdr:to>
      <xdr:col>9</xdr:col>
      <xdr:colOff>0</xdr:colOff>
      <xdr:row>31</xdr:row>
      <xdr:rowOff>180975</xdr:rowOff>
    </xdr:to>
    <xdr:graphicFrame>
      <xdr:nvGraphicFramePr>
        <xdr:cNvPr id="2" name="Chart 201"/>
        <xdr:cNvGraphicFramePr/>
      </xdr:nvGraphicFramePr>
      <xdr:xfrm>
        <a:off x="0" y="1019175"/>
        <a:ext cx="702945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sallak\Bureau\ANNUAIRE\annuaire%202004\ann%20r&#233;g%202004\Enseignement%20ET%20FORMATION%20DES%20CADRES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rescolaire"/>
      <sheetName val="primaire"/>
      <sheetName val="collegial"/>
      <sheetName val="secondaire"/>
      <sheetName val="Formation des cadres"/>
      <sheetName val="superieur"/>
      <sheetName val="Graph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200"/>
  <sheetViews>
    <sheetView view="pageBreakPreview" zoomScale="75" zoomScaleNormal="60" zoomScaleSheetLayoutView="75" zoomScalePageLayoutView="0" workbookViewId="0" topLeftCell="A1">
      <selection activeCell="I162" sqref="I162:K162"/>
    </sheetView>
  </sheetViews>
  <sheetFormatPr defaultColWidth="11.5546875" defaultRowHeight="15"/>
  <cols>
    <col min="1" max="1" width="15.77734375" style="546" customWidth="1"/>
    <col min="2" max="2" width="9.88671875" style="1" customWidth="1"/>
    <col min="3" max="3" width="8.99609375" style="1" customWidth="1"/>
    <col min="4" max="4" width="11.4453125" style="1" customWidth="1"/>
    <col min="5" max="5" width="10.3359375" style="1" customWidth="1"/>
    <col min="6" max="6" width="8.21484375" style="1" customWidth="1"/>
    <col min="7" max="7" width="9.21484375" style="1" customWidth="1"/>
    <col min="8" max="8" width="9.3359375" style="1" customWidth="1"/>
    <col min="9" max="9" width="8.5546875" style="1" customWidth="1"/>
    <col min="10" max="10" width="9.3359375" style="1" customWidth="1"/>
    <col min="11" max="11" width="23.10546875" style="546" customWidth="1"/>
    <col min="12" max="16384" width="11.5546875" style="1" customWidth="1"/>
  </cols>
  <sheetData>
    <row r="1" spans="1:11" s="3" customFormat="1" ht="43.5" customHeight="1">
      <c r="A1" s="641" t="s">
        <v>42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</row>
    <row r="2" spans="1:11" s="3" customFormat="1" ht="30.75" customHeight="1">
      <c r="A2" s="642" t="s">
        <v>57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</row>
    <row r="3" spans="1:11" s="3" customFormat="1" ht="15.75" customHeight="1">
      <c r="A3" s="501"/>
      <c r="B3" s="66"/>
      <c r="C3" s="66"/>
      <c r="D3" s="66"/>
      <c r="E3" s="66"/>
      <c r="F3" s="66"/>
      <c r="G3" s="66"/>
      <c r="H3" s="66"/>
      <c r="I3" s="66"/>
      <c r="J3" s="66"/>
      <c r="K3" s="501"/>
    </row>
    <row r="4" spans="1:11" s="3" customFormat="1" ht="15.75" customHeight="1">
      <c r="A4" s="501"/>
      <c r="B4" s="66"/>
      <c r="C4" s="66"/>
      <c r="D4" s="66"/>
      <c r="E4" s="66"/>
      <c r="F4" s="66"/>
      <c r="G4" s="66"/>
      <c r="H4" s="66"/>
      <c r="I4" s="66"/>
      <c r="J4" s="66"/>
      <c r="K4" s="501"/>
    </row>
    <row r="5" spans="1:11" s="3" customFormat="1" ht="15.75" customHeight="1">
      <c r="A5" s="501"/>
      <c r="B5" s="66"/>
      <c r="C5" s="66"/>
      <c r="D5" s="66"/>
      <c r="E5" s="66"/>
      <c r="F5" s="66"/>
      <c r="G5" s="66"/>
      <c r="H5" s="66"/>
      <c r="I5" s="66"/>
      <c r="J5" s="66"/>
      <c r="K5" s="501"/>
    </row>
    <row r="6" spans="1:11" s="3" customFormat="1" ht="21" customHeight="1">
      <c r="A6" s="502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502" t="s">
        <v>43</v>
      </c>
    </row>
    <row r="7" spans="1:11" ht="15.75" customHeight="1">
      <c r="A7" s="503"/>
      <c r="B7" s="46"/>
      <c r="C7" s="46"/>
      <c r="D7" s="46"/>
      <c r="E7" s="46"/>
      <c r="F7" s="46"/>
      <c r="G7" s="46"/>
      <c r="H7" s="46"/>
      <c r="I7" s="46"/>
      <c r="J7" s="46"/>
      <c r="K7" s="503"/>
    </row>
    <row r="8" spans="1:11" ht="21.75" customHeight="1">
      <c r="A8" s="504" t="s">
        <v>49</v>
      </c>
      <c r="B8" s="46"/>
      <c r="C8" s="46"/>
      <c r="D8" s="46"/>
      <c r="E8" s="46"/>
      <c r="F8" s="46"/>
      <c r="G8" s="46"/>
      <c r="H8" s="46"/>
      <c r="I8" s="632" t="s">
        <v>20</v>
      </c>
      <c r="J8" s="632"/>
      <c r="K8" s="632"/>
    </row>
    <row r="9" spans="1:11" s="28" customFormat="1" ht="30" customHeight="1">
      <c r="A9" s="505" t="s">
        <v>431</v>
      </c>
      <c r="B9" s="156"/>
      <c r="C9" s="156"/>
      <c r="D9" s="156"/>
      <c r="E9" s="156"/>
      <c r="F9" s="132"/>
      <c r="G9" s="407"/>
      <c r="H9" s="407"/>
      <c r="I9" s="626" t="s">
        <v>430</v>
      </c>
      <c r="J9" s="626"/>
      <c r="K9" s="626"/>
    </row>
    <row r="10" spans="1:11" s="28" customFormat="1" ht="30" customHeight="1">
      <c r="A10" s="506"/>
      <c r="B10" s="156"/>
      <c r="C10" s="156"/>
      <c r="D10" s="156"/>
      <c r="E10" s="156"/>
      <c r="F10" s="132"/>
      <c r="G10" s="407"/>
      <c r="H10" s="407"/>
      <c r="I10" s="416"/>
      <c r="J10" s="416"/>
      <c r="K10" s="549"/>
    </row>
    <row r="11" spans="1:11" ht="21.75" customHeight="1">
      <c r="A11" s="505"/>
      <c r="B11" s="629" t="s">
        <v>675</v>
      </c>
      <c r="C11" s="629"/>
      <c r="D11" s="629"/>
      <c r="E11" s="629"/>
      <c r="F11" s="629"/>
      <c r="G11" s="629"/>
      <c r="H11" s="629"/>
      <c r="I11" s="629"/>
      <c r="J11" s="629"/>
      <c r="K11" s="550" t="s">
        <v>100</v>
      </c>
    </row>
    <row r="12" spans="1:11" ht="36" customHeight="1">
      <c r="A12" s="507" t="s">
        <v>92</v>
      </c>
      <c r="B12" s="628" t="s">
        <v>576</v>
      </c>
      <c r="C12" s="628"/>
      <c r="D12" s="628"/>
      <c r="E12" s="628"/>
      <c r="F12" s="628"/>
      <c r="G12" s="628"/>
      <c r="H12" s="628"/>
      <c r="I12" s="628"/>
      <c r="J12" s="628"/>
      <c r="K12" s="551"/>
    </row>
    <row r="13" spans="1:11" ht="21.75" customHeight="1">
      <c r="A13" s="504"/>
      <c r="B13" s="131"/>
      <c r="C13" s="131"/>
      <c r="D13" s="131"/>
      <c r="E13" s="131"/>
      <c r="F13" s="131"/>
      <c r="G13" s="131"/>
      <c r="H13" s="131"/>
      <c r="I13" s="367"/>
      <c r="J13" s="367"/>
      <c r="K13" s="551"/>
    </row>
    <row r="14" spans="1:11" ht="15.75" customHeight="1">
      <c r="A14" s="503"/>
      <c r="B14" s="629" t="s">
        <v>674</v>
      </c>
      <c r="C14" s="629"/>
      <c r="D14" s="629"/>
      <c r="E14" s="629"/>
      <c r="F14" s="629"/>
      <c r="G14" s="629"/>
      <c r="H14" s="629"/>
      <c r="I14" s="629"/>
      <c r="J14" s="629"/>
      <c r="K14" s="507" t="s">
        <v>101</v>
      </c>
    </row>
    <row r="15" spans="1:11" ht="33" customHeight="1">
      <c r="A15" s="507" t="s">
        <v>93</v>
      </c>
      <c r="B15" s="628" t="s">
        <v>581</v>
      </c>
      <c r="C15" s="628"/>
      <c r="D15" s="628"/>
      <c r="E15" s="628"/>
      <c r="F15" s="628"/>
      <c r="G15" s="628"/>
      <c r="H15" s="628"/>
      <c r="I15" s="628"/>
      <c r="J15" s="628"/>
      <c r="K15" s="510"/>
    </row>
    <row r="16" spans="1:11" ht="26.25" customHeight="1">
      <c r="A16" s="507"/>
      <c r="B16" s="364"/>
      <c r="C16" s="364"/>
      <c r="D16" s="364"/>
      <c r="E16" s="364"/>
      <c r="F16" s="364"/>
      <c r="G16" s="364"/>
      <c r="H16" s="364"/>
      <c r="I16" s="364"/>
      <c r="J16" s="364"/>
      <c r="K16" s="510"/>
    </row>
    <row r="17" spans="1:11" s="28" customFormat="1" ht="36.75" customHeight="1">
      <c r="A17" s="508" t="s">
        <v>525</v>
      </c>
      <c r="B17" s="271"/>
      <c r="C17" s="271"/>
      <c r="D17" s="156"/>
      <c r="E17" s="156"/>
      <c r="G17" s="407"/>
      <c r="H17" s="407"/>
      <c r="I17" s="626" t="s">
        <v>526</v>
      </c>
      <c r="J17" s="626"/>
      <c r="K17" s="626"/>
    </row>
    <row r="18" spans="1:11" ht="27.75" customHeight="1">
      <c r="A18" s="509"/>
      <c r="B18" s="629" t="s">
        <v>675</v>
      </c>
      <c r="C18" s="629"/>
      <c r="D18" s="629"/>
      <c r="E18" s="629"/>
      <c r="F18" s="629"/>
      <c r="G18" s="629"/>
      <c r="H18" s="629"/>
      <c r="I18" s="629"/>
      <c r="J18" s="629"/>
      <c r="K18" s="507" t="s">
        <v>68</v>
      </c>
    </row>
    <row r="19" spans="1:11" ht="38.25" customHeight="1">
      <c r="A19" s="507" t="s">
        <v>67</v>
      </c>
      <c r="B19" s="628" t="s">
        <v>606</v>
      </c>
      <c r="C19" s="628"/>
      <c r="D19" s="628"/>
      <c r="E19" s="628"/>
      <c r="F19" s="628"/>
      <c r="G19" s="628"/>
      <c r="H19" s="628"/>
      <c r="I19" s="628"/>
      <c r="J19" s="628"/>
      <c r="K19" s="507"/>
    </row>
    <row r="20" spans="1:11" ht="35.25" customHeight="1">
      <c r="A20" s="510"/>
      <c r="B20" s="628"/>
      <c r="C20" s="628"/>
      <c r="D20" s="628"/>
      <c r="E20" s="628"/>
      <c r="F20" s="628"/>
      <c r="G20" s="628"/>
      <c r="H20" s="628"/>
      <c r="I20" s="628"/>
      <c r="J20" s="628"/>
      <c r="K20" s="516"/>
    </row>
    <row r="21" spans="1:11" ht="15.75" customHeight="1">
      <c r="A21" s="511"/>
      <c r="B21" s="629" t="s">
        <v>674</v>
      </c>
      <c r="C21" s="629"/>
      <c r="D21" s="629"/>
      <c r="E21" s="629"/>
      <c r="F21" s="629"/>
      <c r="G21" s="629"/>
      <c r="H21" s="629"/>
      <c r="I21" s="629"/>
      <c r="J21" s="629"/>
      <c r="K21" s="552" t="s">
        <v>69</v>
      </c>
    </row>
    <row r="22" spans="1:11" ht="37.5" customHeight="1">
      <c r="A22" s="512" t="s">
        <v>1</v>
      </c>
      <c r="B22" s="628" t="s">
        <v>581</v>
      </c>
      <c r="C22" s="628"/>
      <c r="D22" s="628"/>
      <c r="E22" s="628"/>
      <c r="F22" s="628"/>
      <c r="G22" s="628"/>
      <c r="H22" s="628"/>
      <c r="I22" s="628"/>
      <c r="J22" s="628"/>
      <c r="K22" s="510"/>
    </row>
    <row r="23" spans="1:11" ht="21.75" customHeight="1">
      <c r="A23" s="513"/>
      <c r="B23" s="50"/>
      <c r="C23" s="50"/>
      <c r="D23" s="50"/>
      <c r="E23" s="50"/>
      <c r="F23" s="50"/>
      <c r="G23" s="50"/>
      <c r="H23" s="50"/>
      <c r="I23" s="50"/>
      <c r="J23" s="50"/>
      <c r="K23" s="552"/>
    </row>
    <row r="24" spans="1:11" ht="33.75" customHeight="1">
      <c r="A24" s="637" t="s">
        <v>55</v>
      </c>
      <c r="B24" s="637"/>
      <c r="C24" s="637"/>
      <c r="D24" s="148"/>
      <c r="E24" s="148"/>
      <c r="F24" s="148"/>
      <c r="G24" s="148"/>
      <c r="H24" s="148"/>
      <c r="I24" s="148"/>
      <c r="J24" s="636" t="s">
        <v>50</v>
      </c>
      <c r="K24" s="636"/>
    </row>
    <row r="25" spans="1:11" s="395" customFormat="1" ht="24" customHeight="1">
      <c r="A25" s="514" t="s">
        <v>553</v>
      </c>
      <c r="B25" s="393"/>
      <c r="C25" s="394"/>
      <c r="D25" s="394"/>
      <c r="E25" s="394"/>
      <c r="F25" s="394"/>
      <c r="G25" s="418"/>
      <c r="H25" s="417"/>
      <c r="I25" s="634" t="s">
        <v>552</v>
      </c>
      <c r="J25" s="634"/>
      <c r="K25" s="634"/>
    </row>
    <row r="26" spans="1:22" ht="15.75" customHeight="1">
      <c r="A26" s="515"/>
      <c r="B26" s="147"/>
      <c r="C26" s="147"/>
      <c r="D26" s="147"/>
      <c r="E26" s="147"/>
      <c r="F26" s="147"/>
      <c r="G26" s="147"/>
      <c r="H26" s="147"/>
      <c r="I26" s="147"/>
      <c r="J26" s="147"/>
      <c r="K26" s="553"/>
      <c r="S26" s="47"/>
      <c r="T26" s="46"/>
      <c r="U26" s="46"/>
      <c r="V26" s="153"/>
    </row>
    <row r="27" spans="1:22" ht="33" customHeight="1">
      <c r="A27" s="516"/>
      <c r="B27" s="624" t="s">
        <v>582</v>
      </c>
      <c r="C27" s="624"/>
      <c r="D27" s="624"/>
      <c r="E27" s="624"/>
      <c r="F27" s="624"/>
      <c r="G27" s="624"/>
      <c r="H27" s="624"/>
      <c r="I27" s="624"/>
      <c r="J27" s="624"/>
      <c r="K27" s="554" t="s">
        <v>27</v>
      </c>
      <c r="S27" s="49"/>
      <c r="T27" s="46"/>
      <c r="U27" s="46"/>
      <c r="V27" s="154"/>
    </row>
    <row r="28" spans="1:11" ht="32.25" customHeight="1">
      <c r="A28" s="517" t="s">
        <v>70</v>
      </c>
      <c r="B28" s="628" t="s">
        <v>607</v>
      </c>
      <c r="C28" s="628"/>
      <c r="D28" s="628"/>
      <c r="E28" s="628"/>
      <c r="F28" s="628"/>
      <c r="G28" s="628"/>
      <c r="H28" s="628"/>
      <c r="I28" s="628"/>
      <c r="J28" s="628"/>
      <c r="K28" s="555"/>
    </row>
    <row r="29" spans="1:11" ht="15.75" customHeight="1">
      <c r="A29" s="518"/>
      <c r="B29" s="148"/>
      <c r="C29" s="148"/>
      <c r="D29" s="148"/>
      <c r="E29" s="148"/>
      <c r="F29" s="148"/>
      <c r="G29" s="148"/>
      <c r="H29" s="148"/>
      <c r="I29" s="147"/>
      <c r="J29" s="147"/>
      <c r="K29" s="556"/>
    </row>
    <row r="30" spans="1:11" ht="30.75" customHeight="1">
      <c r="A30" s="518"/>
      <c r="B30" s="624" t="s">
        <v>584</v>
      </c>
      <c r="C30" s="624"/>
      <c r="D30" s="624"/>
      <c r="E30" s="624"/>
      <c r="F30" s="624"/>
      <c r="G30" s="624"/>
      <c r="H30" s="624"/>
      <c r="I30" s="624"/>
      <c r="J30" s="624"/>
      <c r="K30" s="554" t="s">
        <v>28</v>
      </c>
    </row>
    <row r="31" spans="1:11" ht="39.75" customHeight="1">
      <c r="A31" s="507" t="s">
        <v>390</v>
      </c>
      <c r="B31" s="625" t="s">
        <v>608</v>
      </c>
      <c r="C31" s="625"/>
      <c r="D31" s="625"/>
      <c r="E31" s="625"/>
      <c r="F31" s="625"/>
      <c r="G31" s="625"/>
      <c r="H31" s="625"/>
      <c r="I31" s="625"/>
      <c r="J31" s="625"/>
      <c r="K31" s="557"/>
    </row>
    <row r="32" spans="1:11" ht="10.5" customHeight="1">
      <c r="A32" s="516"/>
      <c r="B32" s="149"/>
      <c r="C32" s="149"/>
      <c r="D32" s="149"/>
      <c r="E32" s="149"/>
      <c r="F32" s="149"/>
      <c r="G32" s="149"/>
      <c r="H32" s="149"/>
      <c r="I32" s="149"/>
      <c r="J32" s="149"/>
      <c r="K32" s="557"/>
    </row>
    <row r="33" spans="1:11" ht="30" customHeight="1">
      <c r="A33" s="510"/>
      <c r="B33" s="624" t="s">
        <v>673</v>
      </c>
      <c r="C33" s="624"/>
      <c r="D33" s="624"/>
      <c r="E33" s="624"/>
      <c r="F33" s="624"/>
      <c r="G33" s="624"/>
      <c r="H33" s="624"/>
      <c r="I33" s="624"/>
      <c r="J33" s="624"/>
      <c r="K33" s="554" t="s">
        <v>71</v>
      </c>
    </row>
    <row r="34" spans="1:11" ht="33" customHeight="1">
      <c r="A34" s="517" t="s">
        <v>72</v>
      </c>
      <c r="B34" s="628" t="s">
        <v>609</v>
      </c>
      <c r="C34" s="628"/>
      <c r="D34" s="628"/>
      <c r="E34" s="628"/>
      <c r="F34" s="628"/>
      <c r="G34" s="628"/>
      <c r="H34" s="628"/>
      <c r="I34" s="628"/>
      <c r="J34" s="628"/>
      <c r="K34" s="558"/>
    </row>
    <row r="35" spans="1:11" ht="16.5" customHeight="1">
      <c r="A35" s="518"/>
      <c r="B35" s="147"/>
      <c r="C35" s="147"/>
      <c r="D35" s="147"/>
      <c r="E35" s="147"/>
      <c r="F35" s="147"/>
      <c r="G35" s="147"/>
      <c r="H35" s="147"/>
      <c r="I35" s="147"/>
      <c r="J35" s="147"/>
      <c r="K35" s="556"/>
    </row>
    <row r="36" spans="1:11" ht="38.25" customHeight="1">
      <c r="A36" s="510"/>
      <c r="B36" s="624" t="s">
        <v>587</v>
      </c>
      <c r="C36" s="624"/>
      <c r="D36" s="624"/>
      <c r="E36" s="624"/>
      <c r="F36" s="624"/>
      <c r="G36" s="624"/>
      <c r="H36" s="624"/>
      <c r="I36" s="624"/>
      <c r="J36" s="624"/>
      <c r="K36" s="554" t="s">
        <v>73</v>
      </c>
    </row>
    <row r="37" spans="1:11" ht="36.75" customHeight="1">
      <c r="A37" s="517" t="s">
        <v>74</v>
      </c>
      <c r="B37" s="628" t="s">
        <v>672</v>
      </c>
      <c r="C37" s="628"/>
      <c r="D37" s="628"/>
      <c r="E37" s="628"/>
      <c r="F37" s="628"/>
      <c r="G37" s="628"/>
      <c r="H37" s="628"/>
      <c r="I37" s="628"/>
      <c r="J37" s="628"/>
      <c r="K37" s="559"/>
    </row>
    <row r="38" spans="1:11" ht="22.5" customHeight="1">
      <c r="A38" s="517"/>
      <c r="B38" s="137"/>
      <c r="C38" s="137"/>
      <c r="D38" s="137"/>
      <c r="E38" s="137"/>
      <c r="F38" s="137"/>
      <c r="G38" s="137"/>
      <c r="H38" s="137"/>
      <c r="I38" s="365"/>
      <c r="J38" s="365"/>
      <c r="K38" s="555"/>
    </row>
    <row r="39" spans="1:11" ht="33.75" customHeight="1">
      <c r="A39" s="519"/>
      <c r="B39" s="624" t="s">
        <v>590</v>
      </c>
      <c r="C39" s="624"/>
      <c r="D39" s="624"/>
      <c r="E39" s="624"/>
      <c r="F39" s="624"/>
      <c r="G39" s="624"/>
      <c r="H39" s="624"/>
      <c r="I39" s="624"/>
      <c r="J39" s="624"/>
      <c r="K39" s="554" t="s">
        <v>75</v>
      </c>
    </row>
    <row r="40" spans="1:11" ht="47.25" customHeight="1">
      <c r="A40" s="517" t="s">
        <v>298</v>
      </c>
      <c r="B40" s="625" t="s">
        <v>610</v>
      </c>
      <c r="C40" s="625"/>
      <c r="D40" s="625"/>
      <c r="E40" s="625"/>
      <c r="F40" s="625"/>
      <c r="G40" s="625"/>
      <c r="H40" s="625"/>
      <c r="I40" s="625"/>
      <c r="J40" s="625"/>
      <c r="K40" s="555"/>
    </row>
    <row r="41" spans="1:11" ht="15.75" customHeight="1">
      <c r="A41" s="518"/>
      <c r="B41" s="147"/>
      <c r="C41" s="147"/>
      <c r="D41" s="147"/>
      <c r="E41" s="147"/>
      <c r="F41" s="147"/>
      <c r="G41" s="147"/>
      <c r="H41" s="147"/>
      <c r="I41" s="147"/>
      <c r="J41" s="147"/>
      <c r="K41" s="559"/>
    </row>
    <row r="42" spans="1:11" ht="29.25" customHeight="1">
      <c r="A42" s="520"/>
      <c r="B42" s="624" t="s">
        <v>661</v>
      </c>
      <c r="C42" s="624"/>
      <c r="D42" s="624"/>
      <c r="E42" s="624"/>
      <c r="F42" s="624"/>
      <c r="G42" s="624"/>
      <c r="H42" s="624"/>
      <c r="I42" s="624"/>
      <c r="J42" s="624"/>
      <c r="K42" s="554" t="s">
        <v>76</v>
      </c>
    </row>
    <row r="43" spans="1:11" ht="34.5" customHeight="1">
      <c r="A43" s="507" t="s">
        <v>121</v>
      </c>
      <c r="B43" s="625" t="s">
        <v>592</v>
      </c>
      <c r="C43" s="625"/>
      <c r="D43" s="625"/>
      <c r="E43" s="625"/>
      <c r="F43" s="625"/>
      <c r="G43" s="625"/>
      <c r="H43" s="625"/>
      <c r="I43" s="625"/>
      <c r="J43" s="625"/>
      <c r="K43" s="560"/>
    </row>
    <row r="44" spans="1:11" ht="15.75" customHeight="1">
      <c r="A44" s="521"/>
      <c r="B44" s="148"/>
      <c r="C44" s="148"/>
      <c r="D44" s="148"/>
      <c r="E44" s="148"/>
      <c r="F44" s="148"/>
      <c r="G44" s="148"/>
      <c r="H44" s="148"/>
      <c r="I44" s="147"/>
      <c r="J44" s="368"/>
      <c r="K44" s="561"/>
    </row>
    <row r="45" spans="1:11" ht="27.75" customHeight="1">
      <c r="A45" s="503"/>
      <c r="B45" s="624" t="s">
        <v>660</v>
      </c>
      <c r="C45" s="624"/>
      <c r="D45" s="624"/>
      <c r="E45" s="624"/>
      <c r="F45" s="624"/>
      <c r="G45" s="624"/>
      <c r="H45" s="624"/>
      <c r="I45" s="624"/>
      <c r="J45" s="624"/>
      <c r="K45" s="554" t="s">
        <v>77</v>
      </c>
    </row>
    <row r="46" spans="1:11" ht="15.75" customHeight="1">
      <c r="A46" s="517"/>
      <c r="B46" s="148"/>
      <c r="C46" s="148"/>
      <c r="D46" s="148"/>
      <c r="E46" s="148"/>
      <c r="F46" s="148"/>
      <c r="G46" s="148"/>
      <c r="H46" s="148"/>
      <c r="I46" s="147"/>
      <c r="J46" s="368"/>
      <c r="K46" s="560"/>
    </row>
    <row r="47" spans="1:11" ht="35.25" customHeight="1">
      <c r="A47" s="507" t="s">
        <v>78</v>
      </c>
      <c r="B47" s="625" t="s">
        <v>594</v>
      </c>
      <c r="C47" s="625"/>
      <c r="D47" s="625"/>
      <c r="E47" s="625"/>
      <c r="F47" s="625"/>
      <c r="G47" s="625"/>
      <c r="H47" s="625"/>
      <c r="I47" s="625"/>
      <c r="J47" s="625"/>
      <c r="K47" s="562"/>
    </row>
    <row r="48" spans="1:11" ht="18.75" customHeight="1">
      <c r="A48" s="507"/>
      <c r="B48" s="364"/>
      <c r="C48" s="364"/>
      <c r="D48" s="364"/>
      <c r="E48" s="364"/>
      <c r="F48" s="364"/>
      <c r="G48" s="364"/>
      <c r="H48" s="364"/>
      <c r="I48" s="364"/>
      <c r="J48" s="368"/>
      <c r="K48" s="562"/>
    </row>
    <row r="49" spans="1:11" ht="27.75" customHeight="1">
      <c r="A49" s="522"/>
      <c r="B49" s="624" t="s">
        <v>671</v>
      </c>
      <c r="C49" s="624"/>
      <c r="D49" s="624"/>
      <c r="E49" s="624"/>
      <c r="F49" s="624"/>
      <c r="G49" s="624"/>
      <c r="H49" s="624"/>
      <c r="I49" s="624"/>
      <c r="J49" s="624"/>
      <c r="K49" s="554" t="s">
        <v>123</v>
      </c>
    </row>
    <row r="50" spans="1:11" ht="30" customHeight="1">
      <c r="A50" s="517" t="s">
        <v>120</v>
      </c>
      <c r="B50" s="625" t="s">
        <v>596</v>
      </c>
      <c r="C50" s="625"/>
      <c r="D50" s="625"/>
      <c r="E50" s="625"/>
      <c r="F50" s="625"/>
      <c r="G50" s="625"/>
      <c r="H50" s="625"/>
      <c r="I50" s="625"/>
      <c r="J50" s="625"/>
      <c r="K50" s="563"/>
    </row>
    <row r="51" spans="1:11" ht="31.5" customHeight="1">
      <c r="A51" s="523"/>
      <c r="B51" s="419"/>
      <c r="C51" s="364"/>
      <c r="D51" s="364"/>
      <c r="E51" s="364"/>
      <c r="F51" s="364"/>
      <c r="G51" s="364"/>
      <c r="H51" s="364"/>
      <c r="I51" s="364"/>
      <c r="J51" s="364"/>
      <c r="K51" s="511"/>
    </row>
    <row r="52" spans="1:11" ht="27" customHeight="1">
      <c r="A52" s="519"/>
      <c r="B52" s="629" t="s">
        <v>597</v>
      </c>
      <c r="C52" s="629"/>
      <c r="D52" s="629"/>
      <c r="E52" s="629"/>
      <c r="F52" s="629"/>
      <c r="G52" s="629"/>
      <c r="H52" s="629"/>
      <c r="I52" s="629"/>
      <c r="J52" s="629"/>
      <c r="K52" s="507" t="s">
        <v>124</v>
      </c>
    </row>
    <row r="53" spans="1:11" ht="39" customHeight="1">
      <c r="A53" s="517" t="s">
        <v>119</v>
      </c>
      <c r="B53" s="633" t="s">
        <v>598</v>
      </c>
      <c r="C53" s="633"/>
      <c r="D53" s="633"/>
      <c r="E53" s="633"/>
      <c r="F53" s="633"/>
      <c r="G53" s="633"/>
      <c r="H53" s="633"/>
      <c r="I53" s="633"/>
      <c r="J53" s="633"/>
      <c r="K53" s="516"/>
    </row>
    <row r="54" spans="1:11" ht="19.5" customHeight="1">
      <c r="A54" s="517"/>
      <c r="B54" s="422"/>
      <c r="C54" s="422"/>
      <c r="D54" s="422"/>
      <c r="E54" s="422"/>
      <c r="F54" s="422"/>
      <c r="G54" s="422"/>
      <c r="H54" s="422"/>
      <c r="I54" s="422"/>
      <c r="J54" s="422"/>
      <c r="K54" s="516"/>
    </row>
    <row r="55" spans="1:11" s="399" customFormat="1" ht="30" customHeight="1">
      <c r="A55" s="524" t="s">
        <v>530</v>
      </c>
      <c r="B55" s="396"/>
      <c r="C55" s="397"/>
      <c r="D55" s="397"/>
      <c r="E55" s="397"/>
      <c r="F55" s="398"/>
      <c r="G55" s="421"/>
      <c r="H55" s="417"/>
      <c r="I55" s="634" t="s">
        <v>531</v>
      </c>
      <c r="J55" s="634"/>
      <c r="K55" s="634"/>
    </row>
    <row r="56" spans="1:11" ht="27.75" customHeight="1">
      <c r="A56" s="519"/>
      <c r="B56" s="629" t="s">
        <v>670</v>
      </c>
      <c r="C56" s="629"/>
      <c r="D56" s="629"/>
      <c r="E56" s="629"/>
      <c r="F56" s="629"/>
      <c r="G56" s="629"/>
      <c r="H56" s="629"/>
      <c r="I56" s="629"/>
      <c r="J56" s="629"/>
      <c r="K56" s="552" t="s">
        <v>58</v>
      </c>
    </row>
    <row r="57" spans="1:11" ht="33.75" customHeight="1">
      <c r="A57" s="525" t="s">
        <v>118</v>
      </c>
      <c r="B57" s="635" t="s">
        <v>612</v>
      </c>
      <c r="C57" s="635"/>
      <c r="D57" s="635"/>
      <c r="E57" s="635"/>
      <c r="F57" s="635"/>
      <c r="G57" s="635"/>
      <c r="H57" s="635"/>
      <c r="I57" s="635"/>
      <c r="J57" s="635"/>
      <c r="K57" s="564"/>
    </row>
    <row r="58" spans="1:11" ht="21" customHeight="1">
      <c r="A58" s="518"/>
      <c r="B58" s="152"/>
      <c r="C58" s="364"/>
      <c r="D58" s="364"/>
      <c r="E58" s="364"/>
      <c r="F58" s="364"/>
      <c r="G58" s="364"/>
      <c r="H58" s="364"/>
      <c r="I58" s="364"/>
      <c r="J58" s="364"/>
      <c r="K58" s="513"/>
    </row>
    <row r="59" spans="1:11" s="2" customFormat="1" ht="24.75" customHeight="1">
      <c r="A59" s="503"/>
      <c r="B59" s="629" t="s">
        <v>584</v>
      </c>
      <c r="C59" s="629"/>
      <c r="D59" s="629"/>
      <c r="E59" s="629"/>
      <c r="F59" s="629"/>
      <c r="G59" s="629"/>
      <c r="H59" s="629"/>
      <c r="I59" s="629"/>
      <c r="J59" s="629"/>
      <c r="K59" s="507" t="s">
        <v>322</v>
      </c>
    </row>
    <row r="60" spans="1:11" ht="38.25" customHeight="1">
      <c r="A60" s="517" t="s">
        <v>324</v>
      </c>
      <c r="B60" s="625" t="s">
        <v>608</v>
      </c>
      <c r="C60" s="625"/>
      <c r="D60" s="625"/>
      <c r="E60" s="625"/>
      <c r="F60" s="625"/>
      <c r="G60" s="625"/>
      <c r="H60" s="625"/>
      <c r="I60" s="625"/>
      <c r="J60" s="625"/>
      <c r="K60" s="565"/>
    </row>
    <row r="61" spans="1:11" ht="21.75" customHeight="1">
      <c r="A61" s="517"/>
      <c r="B61" s="152"/>
      <c r="C61" s="365"/>
      <c r="D61" s="365"/>
      <c r="E61" s="365"/>
      <c r="F61" s="365"/>
      <c r="G61" s="365"/>
      <c r="H61" s="365"/>
      <c r="I61" s="365"/>
      <c r="J61" s="365"/>
      <c r="K61" s="566"/>
    </row>
    <row r="62" spans="1:21" ht="33" customHeight="1">
      <c r="A62" s="517"/>
      <c r="B62" s="629" t="s">
        <v>669</v>
      </c>
      <c r="C62" s="629"/>
      <c r="D62" s="629"/>
      <c r="E62" s="629"/>
      <c r="F62" s="629"/>
      <c r="G62" s="629"/>
      <c r="H62" s="629"/>
      <c r="I62" s="629"/>
      <c r="J62" s="629"/>
      <c r="K62" s="507" t="s">
        <v>36</v>
      </c>
      <c r="M62" s="59"/>
      <c r="N62" s="59"/>
      <c r="O62" s="59"/>
      <c r="P62" s="59"/>
      <c r="Q62" s="59"/>
      <c r="R62" s="59"/>
      <c r="S62" s="59"/>
      <c r="T62" s="59"/>
      <c r="U62" s="59"/>
    </row>
    <row r="63" spans="1:22" ht="21.75" customHeight="1">
      <c r="A63" s="517" t="s">
        <v>316</v>
      </c>
      <c r="B63" s="633" t="s">
        <v>614</v>
      </c>
      <c r="C63" s="633"/>
      <c r="D63" s="633"/>
      <c r="E63" s="633"/>
      <c r="F63" s="633"/>
      <c r="G63" s="633"/>
      <c r="H63" s="633"/>
      <c r="I63" s="633"/>
      <c r="J63" s="633"/>
      <c r="K63" s="566"/>
      <c r="L63" s="408"/>
      <c r="M63" s="59"/>
      <c r="N63" s="59"/>
      <c r="O63" s="59"/>
      <c r="P63" s="59"/>
      <c r="Q63" s="59"/>
      <c r="R63" s="59"/>
      <c r="S63" s="59"/>
      <c r="T63" s="59"/>
      <c r="U63" s="59"/>
      <c r="V63" s="413"/>
    </row>
    <row r="64" spans="1:21" ht="22.5" customHeight="1">
      <c r="A64" s="521"/>
      <c r="B64" s="633"/>
      <c r="C64" s="633"/>
      <c r="D64" s="633"/>
      <c r="E64" s="633"/>
      <c r="F64" s="633"/>
      <c r="G64" s="633"/>
      <c r="H64" s="633"/>
      <c r="I64" s="633"/>
      <c r="J64" s="633"/>
      <c r="K64" s="566"/>
      <c r="M64" s="59"/>
      <c r="N64" s="59"/>
      <c r="O64" s="59"/>
      <c r="P64" s="59"/>
      <c r="Q64" s="59"/>
      <c r="R64" s="59"/>
      <c r="S64" s="59"/>
      <c r="T64" s="59"/>
      <c r="U64" s="59"/>
    </row>
    <row r="65" spans="1:21" ht="22.5" customHeight="1">
      <c r="A65" s="521"/>
      <c r="B65" s="422"/>
      <c r="C65" s="422"/>
      <c r="D65" s="422"/>
      <c r="E65" s="422"/>
      <c r="F65" s="422"/>
      <c r="G65" s="422"/>
      <c r="H65" s="422"/>
      <c r="I65" s="422"/>
      <c r="J65" s="422"/>
      <c r="K65" s="566"/>
      <c r="M65" s="59"/>
      <c r="N65" s="59"/>
      <c r="O65" s="59"/>
      <c r="P65" s="59"/>
      <c r="Q65" s="59"/>
      <c r="R65" s="59"/>
      <c r="S65" s="59"/>
      <c r="T65" s="59"/>
      <c r="U65" s="59"/>
    </row>
    <row r="66" spans="1:22" ht="22.5" customHeight="1">
      <c r="A66" s="526" t="s">
        <v>97</v>
      </c>
      <c r="B66" s="422"/>
      <c r="C66" s="422"/>
      <c r="D66" s="422"/>
      <c r="E66" s="422"/>
      <c r="F66" s="422"/>
      <c r="G66" s="422"/>
      <c r="H66" s="422"/>
      <c r="I66" s="422"/>
      <c r="J66" s="422"/>
      <c r="K66" s="567" t="s">
        <v>94</v>
      </c>
      <c r="L66" s="410"/>
      <c r="M66" s="59"/>
      <c r="N66" s="59"/>
      <c r="O66" s="59"/>
      <c r="P66" s="59"/>
      <c r="Q66" s="59"/>
      <c r="R66" s="59"/>
      <c r="S66" s="59"/>
      <c r="T66" s="59"/>
      <c r="U66" s="59"/>
      <c r="V66" s="415"/>
    </row>
    <row r="67" spans="1:22" ht="22.5" customHeight="1">
      <c r="A67" s="527" t="s">
        <v>555</v>
      </c>
      <c r="B67" s="422"/>
      <c r="C67" s="422"/>
      <c r="D67" s="422"/>
      <c r="E67" s="422"/>
      <c r="F67" s="422"/>
      <c r="G67" s="422"/>
      <c r="H67" s="422"/>
      <c r="I67" s="422"/>
      <c r="J67" s="422"/>
      <c r="K67" s="568" t="s">
        <v>554</v>
      </c>
      <c r="L67" s="410"/>
      <c r="M67" s="59"/>
      <c r="N67" s="59"/>
      <c r="O67" s="59"/>
      <c r="P67" s="59"/>
      <c r="Q67" s="59"/>
      <c r="R67" s="59"/>
      <c r="S67" s="59"/>
      <c r="T67" s="59"/>
      <c r="U67" s="59"/>
      <c r="V67" s="415"/>
    </row>
    <row r="68" spans="1:22" ht="22.5" customHeight="1">
      <c r="A68" s="521"/>
      <c r="B68" s="422"/>
      <c r="C68" s="422"/>
      <c r="D68" s="422"/>
      <c r="E68" s="422"/>
      <c r="F68" s="422"/>
      <c r="G68" s="422"/>
      <c r="H68" s="422"/>
      <c r="I68" s="422"/>
      <c r="J68" s="422"/>
      <c r="K68" s="566"/>
      <c r="S68" s="59"/>
      <c r="T68" s="59"/>
      <c r="U68" s="59"/>
      <c r="V68" s="415"/>
    </row>
    <row r="69" spans="1:11" ht="28.5" customHeight="1">
      <c r="A69" s="509"/>
      <c r="B69" s="624" t="s">
        <v>668</v>
      </c>
      <c r="C69" s="624"/>
      <c r="D69" s="624"/>
      <c r="E69" s="624"/>
      <c r="F69" s="624"/>
      <c r="G69" s="624"/>
      <c r="H69" s="624"/>
      <c r="I69" s="624"/>
      <c r="J69" s="624"/>
      <c r="K69" s="507" t="s">
        <v>312</v>
      </c>
    </row>
    <row r="70" spans="1:11" ht="28.5" customHeight="1">
      <c r="A70" s="517" t="s">
        <v>317</v>
      </c>
      <c r="B70" s="628" t="s">
        <v>616</v>
      </c>
      <c r="C70" s="628"/>
      <c r="D70" s="628"/>
      <c r="E70" s="628"/>
      <c r="F70" s="628"/>
      <c r="G70" s="628"/>
      <c r="H70" s="628"/>
      <c r="I70" s="628"/>
      <c r="J70" s="628"/>
      <c r="K70" s="569"/>
    </row>
    <row r="71" spans="1:11" ht="15.75" customHeight="1">
      <c r="A71" s="513"/>
      <c r="B71" s="147"/>
      <c r="C71" s="147"/>
      <c r="D71" s="147"/>
      <c r="E71" s="147"/>
      <c r="F71" s="147"/>
      <c r="G71" s="147"/>
      <c r="H71" s="147"/>
      <c r="I71" s="147"/>
      <c r="J71" s="147"/>
      <c r="K71" s="513"/>
    </row>
    <row r="72" spans="1:11" ht="30" customHeight="1">
      <c r="A72" s="519"/>
      <c r="B72" s="624" t="s">
        <v>667</v>
      </c>
      <c r="C72" s="624"/>
      <c r="D72" s="624"/>
      <c r="E72" s="624"/>
      <c r="F72" s="624"/>
      <c r="G72" s="624"/>
      <c r="H72" s="624"/>
      <c r="I72" s="624"/>
      <c r="J72" s="624"/>
      <c r="K72" s="507" t="s">
        <v>79</v>
      </c>
    </row>
    <row r="73" spans="1:11" ht="30.75" customHeight="1">
      <c r="A73" s="517" t="s">
        <v>325</v>
      </c>
      <c r="B73" s="628" t="s">
        <v>618</v>
      </c>
      <c r="C73" s="628"/>
      <c r="D73" s="628"/>
      <c r="E73" s="628"/>
      <c r="F73" s="628"/>
      <c r="G73" s="628"/>
      <c r="H73" s="628"/>
      <c r="I73" s="628"/>
      <c r="J73" s="628"/>
      <c r="K73" s="564"/>
    </row>
    <row r="74" spans="1:10" ht="15.75">
      <c r="A74" s="528"/>
      <c r="B74" s="137"/>
      <c r="C74" s="137"/>
      <c r="D74" s="137"/>
      <c r="E74" s="137"/>
      <c r="F74" s="137"/>
      <c r="G74" s="137"/>
      <c r="H74" s="137"/>
      <c r="I74" s="137"/>
      <c r="J74" s="137"/>
    </row>
    <row r="75" spans="1:11" ht="28.5" customHeight="1">
      <c r="A75" s="520"/>
      <c r="B75" s="624" t="s">
        <v>666</v>
      </c>
      <c r="C75" s="624"/>
      <c r="D75" s="624"/>
      <c r="E75" s="624"/>
      <c r="F75" s="624"/>
      <c r="G75" s="624"/>
      <c r="H75" s="624"/>
      <c r="I75" s="624"/>
      <c r="J75" s="624"/>
      <c r="K75" s="570" t="s">
        <v>323</v>
      </c>
    </row>
    <row r="76" spans="1:11" ht="36" customHeight="1">
      <c r="A76" s="517" t="s">
        <v>326</v>
      </c>
      <c r="B76" s="628" t="s">
        <v>620</v>
      </c>
      <c r="C76" s="628"/>
      <c r="D76" s="628"/>
      <c r="E76" s="628"/>
      <c r="F76" s="628"/>
      <c r="G76" s="628"/>
      <c r="H76" s="628"/>
      <c r="I76" s="628"/>
      <c r="J76" s="628"/>
      <c r="K76" s="564"/>
    </row>
    <row r="77" spans="1:11" ht="12.75" customHeight="1">
      <c r="A77" s="518"/>
      <c r="B77" s="147"/>
      <c r="C77" s="147"/>
      <c r="D77" s="147"/>
      <c r="E77" s="147"/>
      <c r="F77" s="147"/>
      <c r="G77" s="147"/>
      <c r="H77" s="147"/>
      <c r="I77" s="147"/>
      <c r="J77" s="147"/>
      <c r="K77" s="513"/>
    </row>
    <row r="78" spans="1:11" ht="34.5" customHeight="1">
      <c r="A78" s="519"/>
      <c r="B78" s="624" t="s">
        <v>665</v>
      </c>
      <c r="C78" s="624"/>
      <c r="D78" s="624"/>
      <c r="E78" s="624"/>
      <c r="F78" s="624"/>
      <c r="G78" s="624"/>
      <c r="H78" s="624"/>
      <c r="I78" s="624"/>
      <c r="J78" s="624"/>
      <c r="K78" s="570" t="s">
        <v>327</v>
      </c>
    </row>
    <row r="79" spans="1:11" ht="33.75" customHeight="1">
      <c r="A79" s="529" t="s">
        <v>80</v>
      </c>
      <c r="B79" s="628" t="s">
        <v>622</v>
      </c>
      <c r="C79" s="628"/>
      <c r="D79" s="628"/>
      <c r="E79" s="628"/>
      <c r="F79" s="628"/>
      <c r="G79" s="628"/>
      <c r="H79" s="628"/>
      <c r="I79" s="628"/>
      <c r="J79" s="628"/>
      <c r="K79" s="564"/>
    </row>
    <row r="80" spans="1:11" ht="12" customHeight="1">
      <c r="A80" s="530"/>
      <c r="B80" s="365"/>
      <c r="C80" s="365"/>
      <c r="D80" s="365"/>
      <c r="E80" s="365"/>
      <c r="F80" s="365"/>
      <c r="G80" s="365"/>
      <c r="H80" s="365"/>
      <c r="I80" s="365"/>
      <c r="J80" s="365"/>
      <c r="K80" s="534"/>
    </row>
    <row r="81" spans="1:11" ht="33" customHeight="1">
      <c r="A81" s="531"/>
      <c r="B81" s="624" t="s">
        <v>623</v>
      </c>
      <c r="C81" s="624"/>
      <c r="D81" s="624"/>
      <c r="E81" s="624"/>
      <c r="F81" s="624"/>
      <c r="G81" s="624"/>
      <c r="H81" s="624"/>
      <c r="I81" s="624"/>
      <c r="J81" s="624"/>
      <c r="K81" s="550" t="s">
        <v>328</v>
      </c>
    </row>
    <row r="82" spans="1:11" ht="37.5" customHeight="1">
      <c r="A82" s="529" t="s">
        <v>329</v>
      </c>
      <c r="B82" s="628" t="s">
        <v>624</v>
      </c>
      <c r="C82" s="628"/>
      <c r="D82" s="628"/>
      <c r="E82" s="628"/>
      <c r="F82" s="628"/>
      <c r="G82" s="628"/>
      <c r="H82" s="628"/>
      <c r="I82" s="628"/>
      <c r="J82" s="628"/>
      <c r="K82" s="565"/>
    </row>
    <row r="83" spans="1:11" ht="15.75" customHeight="1">
      <c r="A83" s="532"/>
      <c r="B83" s="147"/>
      <c r="C83" s="147"/>
      <c r="D83" s="147"/>
      <c r="E83" s="147"/>
      <c r="F83" s="147"/>
      <c r="G83" s="147"/>
      <c r="H83" s="147"/>
      <c r="I83" s="365"/>
      <c r="J83" s="365"/>
      <c r="K83" s="532"/>
    </row>
    <row r="84" spans="1:11" ht="33.75" customHeight="1">
      <c r="A84" s="533"/>
      <c r="B84" s="624" t="s">
        <v>664</v>
      </c>
      <c r="C84" s="624"/>
      <c r="D84" s="624"/>
      <c r="E84" s="624"/>
      <c r="F84" s="624"/>
      <c r="G84" s="624"/>
      <c r="H84" s="624"/>
      <c r="I84" s="624"/>
      <c r="J84" s="624"/>
      <c r="K84" s="571" t="s">
        <v>318</v>
      </c>
    </row>
    <row r="85" spans="1:11" ht="36" customHeight="1">
      <c r="A85" s="517" t="s">
        <v>319</v>
      </c>
      <c r="B85" s="628" t="s">
        <v>626</v>
      </c>
      <c r="C85" s="628"/>
      <c r="D85" s="628"/>
      <c r="E85" s="628"/>
      <c r="F85" s="628"/>
      <c r="G85" s="628"/>
      <c r="H85" s="628"/>
      <c r="I85" s="628"/>
      <c r="J85" s="628"/>
      <c r="K85" s="572"/>
    </row>
    <row r="86" spans="1:11" ht="15.75">
      <c r="A86" s="528"/>
      <c r="B86" s="137"/>
      <c r="C86" s="137"/>
      <c r="D86" s="137"/>
      <c r="E86" s="137"/>
      <c r="F86" s="137"/>
      <c r="G86" s="137"/>
      <c r="H86" s="137"/>
      <c r="I86" s="137"/>
      <c r="J86" s="137"/>
      <c r="K86" s="528"/>
    </row>
    <row r="87" spans="1:11" s="2" customFormat="1" ht="30.75" customHeight="1">
      <c r="A87" s="534"/>
      <c r="B87" s="624" t="s">
        <v>663</v>
      </c>
      <c r="C87" s="624"/>
      <c r="D87" s="624"/>
      <c r="E87" s="624"/>
      <c r="F87" s="624"/>
      <c r="G87" s="624"/>
      <c r="H87" s="624"/>
      <c r="I87" s="624"/>
      <c r="J87" s="624"/>
      <c r="K87" s="550" t="s">
        <v>81</v>
      </c>
    </row>
    <row r="88" spans="1:11" ht="38.25" customHeight="1">
      <c r="A88" s="535" t="s">
        <v>313</v>
      </c>
      <c r="B88" s="628" t="s">
        <v>628</v>
      </c>
      <c r="C88" s="628"/>
      <c r="D88" s="628"/>
      <c r="E88" s="628"/>
      <c r="F88" s="628"/>
      <c r="G88" s="628"/>
      <c r="H88" s="628"/>
      <c r="I88" s="628"/>
      <c r="J88" s="628"/>
      <c r="K88" s="560"/>
    </row>
    <row r="89" spans="1:11" ht="15.75">
      <c r="A89" s="528"/>
      <c r="B89" s="148"/>
      <c r="C89" s="148"/>
      <c r="D89" s="148"/>
      <c r="E89" s="148"/>
      <c r="F89" s="148"/>
      <c r="G89" s="148"/>
      <c r="H89" s="148"/>
      <c r="I89" s="148"/>
      <c r="J89" s="148"/>
      <c r="K89" s="528"/>
    </row>
    <row r="90" spans="1:11" ht="24.75" customHeight="1">
      <c r="A90" s="536"/>
      <c r="B90" s="624" t="s">
        <v>662</v>
      </c>
      <c r="C90" s="624"/>
      <c r="D90" s="624"/>
      <c r="E90" s="624"/>
      <c r="F90" s="624"/>
      <c r="G90" s="624"/>
      <c r="H90" s="624"/>
      <c r="I90" s="624"/>
      <c r="J90" s="624"/>
      <c r="K90" s="550" t="s">
        <v>330</v>
      </c>
    </row>
    <row r="91" spans="1:11" ht="39" customHeight="1">
      <c r="A91" s="535" t="s">
        <v>127</v>
      </c>
      <c r="B91" s="628" t="s">
        <v>630</v>
      </c>
      <c r="C91" s="628"/>
      <c r="D91" s="628"/>
      <c r="E91" s="628"/>
      <c r="F91" s="628"/>
      <c r="G91" s="628"/>
      <c r="H91" s="628"/>
      <c r="I91" s="628"/>
      <c r="J91" s="628"/>
      <c r="K91" s="573"/>
    </row>
    <row r="92" spans="1:11" ht="15.75" customHeight="1">
      <c r="A92" s="522"/>
      <c r="B92" s="368"/>
      <c r="C92" s="425"/>
      <c r="D92" s="425"/>
      <c r="E92" s="425"/>
      <c r="F92" s="425"/>
      <c r="G92" s="425"/>
      <c r="H92" s="425"/>
      <c r="I92" s="368"/>
      <c r="J92" s="368"/>
      <c r="K92" s="503"/>
    </row>
    <row r="93" spans="1:11" ht="26.25" customHeight="1">
      <c r="A93" s="522"/>
      <c r="B93" s="624" t="s">
        <v>661</v>
      </c>
      <c r="C93" s="624"/>
      <c r="D93" s="624"/>
      <c r="E93" s="624"/>
      <c r="F93" s="624"/>
      <c r="G93" s="624"/>
      <c r="H93" s="624"/>
      <c r="I93" s="624"/>
      <c r="J93" s="624"/>
      <c r="K93" s="507" t="s">
        <v>129</v>
      </c>
    </row>
    <row r="94" spans="1:11" ht="36.75" customHeight="1">
      <c r="A94" s="643" t="s">
        <v>128</v>
      </c>
      <c r="B94" s="625" t="s">
        <v>592</v>
      </c>
      <c r="C94" s="625"/>
      <c r="D94" s="625"/>
      <c r="E94" s="625"/>
      <c r="F94" s="625"/>
      <c r="G94" s="625"/>
      <c r="H94" s="625"/>
      <c r="I94" s="625"/>
      <c r="J94" s="625"/>
      <c r="K94" s="565"/>
    </row>
    <row r="95" spans="1:11" ht="15.75" customHeight="1">
      <c r="A95" s="643"/>
      <c r="B95" s="148"/>
      <c r="C95" s="148"/>
      <c r="D95" s="148"/>
      <c r="E95" s="148"/>
      <c r="F95" s="148"/>
      <c r="G95" s="148"/>
      <c r="H95" s="148"/>
      <c r="I95" s="148"/>
      <c r="J95" s="148"/>
      <c r="K95" s="565"/>
    </row>
    <row r="96" spans="1:11" s="13" customFormat="1" ht="24" customHeight="1">
      <c r="A96" s="521"/>
      <c r="B96" s="624" t="s">
        <v>660</v>
      </c>
      <c r="C96" s="624"/>
      <c r="D96" s="624"/>
      <c r="E96" s="624"/>
      <c r="F96" s="624"/>
      <c r="G96" s="624"/>
      <c r="H96" s="624"/>
      <c r="I96" s="624"/>
      <c r="J96" s="624"/>
      <c r="K96" s="507" t="s">
        <v>205</v>
      </c>
    </row>
    <row r="97" spans="1:11" s="13" customFormat="1" ht="15.75" customHeight="1">
      <c r="A97" s="638" t="s">
        <v>209</v>
      </c>
      <c r="B97" s="148"/>
      <c r="C97" s="148"/>
      <c r="D97" s="148"/>
      <c r="E97" s="148"/>
      <c r="F97" s="148"/>
      <c r="G97" s="148"/>
      <c r="H97" s="148"/>
      <c r="I97" s="365"/>
      <c r="J97" s="365"/>
      <c r="K97" s="565"/>
    </row>
    <row r="98" spans="1:11" s="13" customFormat="1" ht="30" customHeight="1">
      <c r="A98" s="638"/>
      <c r="B98" s="625" t="s">
        <v>594</v>
      </c>
      <c r="C98" s="625"/>
      <c r="D98" s="625"/>
      <c r="E98" s="625"/>
      <c r="F98" s="625"/>
      <c r="G98" s="625"/>
      <c r="H98" s="625"/>
      <c r="I98" s="625"/>
      <c r="J98" s="625"/>
      <c r="K98" s="565"/>
    </row>
    <row r="99" spans="1:11" s="13" customFormat="1" ht="11.25" customHeight="1">
      <c r="A99" s="537"/>
      <c r="B99" s="365"/>
      <c r="C99" s="365"/>
      <c r="D99" s="365"/>
      <c r="E99" s="365"/>
      <c r="F99" s="365"/>
      <c r="G99" s="365"/>
      <c r="H99" s="365"/>
      <c r="I99" s="365"/>
      <c r="J99" s="365"/>
      <c r="K99" s="565"/>
    </row>
    <row r="100" spans="1:11" s="13" customFormat="1" ht="25.5" customHeight="1">
      <c r="A100" s="521"/>
      <c r="B100" s="624" t="s">
        <v>671</v>
      </c>
      <c r="C100" s="624"/>
      <c r="D100" s="624"/>
      <c r="E100" s="624"/>
      <c r="F100" s="624"/>
      <c r="G100" s="624"/>
      <c r="H100" s="624"/>
      <c r="I100" s="624"/>
      <c r="J100" s="624"/>
      <c r="K100" s="507" t="s">
        <v>206</v>
      </c>
    </row>
    <row r="101" spans="1:11" s="13" customFormat="1" ht="33" customHeight="1">
      <c r="A101" s="517" t="s">
        <v>204</v>
      </c>
      <c r="B101" s="625" t="s">
        <v>596</v>
      </c>
      <c r="C101" s="625"/>
      <c r="D101" s="625"/>
      <c r="E101" s="625"/>
      <c r="F101" s="625"/>
      <c r="G101" s="625"/>
      <c r="H101" s="625"/>
      <c r="I101" s="625"/>
      <c r="J101" s="625"/>
      <c r="K101" s="565"/>
    </row>
    <row r="102" spans="1:11" s="13" customFormat="1" ht="18" customHeight="1">
      <c r="A102" s="517"/>
      <c r="B102" s="365"/>
      <c r="C102" s="365"/>
      <c r="D102" s="365"/>
      <c r="E102" s="365"/>
      <c r="F102" s="365"/>
      <c r="G102" s="365"/>
      <c r="H102" s="365"/>
      <c r="I102" s="365"/>
      <c r="J102" s="365"/>
      <c r="K102" s="565"/>
    </row>
    <row r="103" spans="1:11" s="404" customFormat="1" ht="32.25" customHeight="1">
      <c r="A103" s="645" t="s">
        <v>541</v>
      </c>
      <c r="B103" s="645"/>
      <c r="C103" s="645"/>
      <c r="D103" s="645"/>
      <c r="E103" s="401"/>
      <c r="F103" s="401"/>
      <c r="G103" s="401"/>
      <c r="H103" s="402"/>
      <c r="I103" s="644" t="s">
        <v>540</v>
      </c>
      <c r="J103" s="644"/>
      <c r="K103" s="644"/>
    </row>
    <row r="104" spans="1:11" s="404" customFormat="1" ht="17.25" customHeight="1">
      <c r="A104" s="538"/>
      <c r="B104" s="400"/>
      <c r="C104" s="400"/>
      <c r="D104" s="400"/>
      <c r="E104" s="401"/>
      <c r="F104" s="401"/>
      <c r="G104" s="401"/>
      <c r="H104" s="402"/>
      <c r="I104" s="403"/>
      <c r="J104" s="403"/>
      <c r="K104" s="574"/>
    </row>
    <row r="105" spans="1:11" ht="35.25" customHeight="1">
      <c r="A105" s="539"/>
      <c r="B105" s="627" t="s">
        <v>676</v>
      </c>
      <c r="C105" s="627"/>
      <c r="D105" s="627"/>
      <c r="E105" s="627"/>
      <c r="F105" s="627"/>
      <c r="G105" s="627"/>
      <c r="H105" s="627"/>
      <c r="I105" s="627"/>
      <c r="J105" s="627"/>
      <c r="K105" s="507" t="s">
        <v>207</v>
      </c>
    </row>
    <row r="106" spans="1:11" ht="33.75" customHeight="1">
      <c r="A106" s="517" t="s">
        <v>331</v>
      </c>
      <c r="B106" s="628" t="s">
        <v>634</v>
      </c>
      <c r="C106" s="625"/>
      <c r="D106" s="625"/>
      <c r="E106" s="625"/>
      <c r="F106" s="625"/>
      <c r="G106" s="625"/>
      <c r="H106" s="625"/>
      <c r="I106" s="625"/>
      <c r="J106" s="625"/>
      <c r="K106" s="540"/>
    </row>
    <row r="107" spans="1:11" ht="15.75" customHeight="1">
      <c r="A107" s="540"/>
      <c r="B107" s="147"/>
      <c r="C107" s="147"/>
      <c r="D107" s="147"/>
      <c r="E107" s="147"/>
      <c r="F107" s="147"/>
      <c r="G107" s="147"/>
      <c r="H107" s="147"/>
      <c r="I107" s="147"/>
      <c r="J107" s="147"/>
      <c r="K107" s="540"/>
    </row>
    <row r="108" spans="1:19" ht="24.75" customHeight="1">
      <c r="A108" s="541"/>
      <c r="B108" s="624" t="s">
        <v>677</v>
      </c>
      <c r="C108" s="624"/>
      <c r="D108" s="624"/>
      <c r="E108" s="624"/>
      <c r="F108" s="624"/>
      <c r="G108" s="624"/>
      <c r="H108" s="624"/>
      <c r="I108" s="624"/>
      <c r="J108" s="624"/>
      <c r="K108" s="507" t="s">
        <v>208</v>
      </c>
      <c r="M108" s="61"/>
      <c r="N108" s="61"/>
      <c r="O108" s="61"/>
      <c r="P108" s="61"/>
      <c r="Q108" s="61"/>
      <c r="R108" s="61"/>
      <c r="S108" s="158"/>
    </row>
    <row r="109" spans="1:22" ht="34.5" customHeight="1">
      <c r="A109" s="517" t="s">
        <v>321</v>
      </c>
      <c r="B109" s="628" t="s">
        <v>678</v>
      </c>
      <c r="C109" s="628"/>
      <c r="D109" s="628"/>
      <c r="E109" s="628"/>
      <c r="F109" s="628"/>
      <c r="G109" s="628"/>
      <c r="H109" s="628"/>
      <c r="I109" s="628"/>
      <c r="J109" s="628"/>
      <c r="K109" s="575"/>
      <c r="L109" s="409"/>
      <c r="M109" s="61"/>
      <c r="N109" s="61"/>
      <c r="O109" s="61"/>
      <c r="P109" s="61"/>
      <c r="Q109" s="61"/>
      <c r="R109" s="61"/>
      <c r="S109" s="155"/>
      <c r="T109" s="155"/>
      <c r="U109" s="155"/>
      <c r="V109" s="413"/>
    </row>
    <row r="110" spans="1:22" ht="34.5" customHeight="1">
      <c r="A110" s="517"/>
      <c r="B110" s="364"/>
      <c r="C110" s="364"/>
      <c r="D110" s="364"/>
      <c r="E110" s="364"/>
      <c r="F110" s="364"/>
      <c r="G110" s="364"/>
      <c r="H110" s="364"/>
      <c r="I110" s="364"/>
      <c r="J110" s="364"/>
      <c r="K110" s="575"/>
      <c r="L110" s="409"/>
      <c r="M110" s="61"/>
      <c r="N110" s="61"/>
      <c r="O110" s="61"/>
      <c r="P110" s="61"/>
      <c r="Q110" s="61"/>
      <c r="R110" s="61"/>
      <c r="S110" s="155"/>
      <c r="T110" s="155"/>
      <c r="U110" s="155"/>
      <c r="V110" s="413"/>
    </row>
    <row r="111" spans="1:18" ht="22.5" customHeight="1">
      <c r="A111" s="504" t="s">
        <v>295</v>
      </c>
      <c r="B111" s="147"/>
      <c r="C111" s="147"/>
      <c r="D111" s="147"/>
      <c r="E111" s="147"/>
      <c r="F111" s="147"/>
      <c r="G111" s="147"/>
      <c r="H111" s="147"/>
      <c r="I111" s="632" t="s">
        <v>98</v>
      </c>
      <c r="J111" s="632"/>
      <c r="K111" s="632"/>
      <c r="M111" s="61"/>
      <c r="N111" s="61"/>
      <c r="O111" s="61"/>
      <c r="P111" s="61"/>
      <c r="Q111" s="61"/>
      <c r="R111" s="61"/>
    </row>
    <row r="112" spans="1:22" ht="22.5" customHeight="1">
      <c r="A112" s="542" t="s">
        <v>557</v>
      </c>
      <c r="B112" s="147"/>
      <c r="C112" s="147"/>
      <c r="D112" s="147"/>
      <c r="E112" s="147"/>
      <c r="F112" s="147"/>
      <c r="G112" s="147"/>
      <c r="H112" s="639" t="s">
        <v>556</v>
      </c>
      <c r="I112" s="639"/>
      <c r="J112" s="639"/>
      <c r="K112" s="639"/>
      <c r="L112" s="412"/>
      <c r="M112" s="61"/>
      <c r="N112" s="61"/>
      <c r="O112" s="61"/>
      <c r="P112" s="61"/>
      <c r="Q112" s="61"/>
      <c r="R112" s="61"/>
      <c r="S112" s="366"/>
      <c r="T112" s="366"/>
      <c r="U112" s="366"/>
      <c r="V112" s="366"/>
    </row>
    <row r="113" spans="1:22" ht="17.25" customHeight="1">
      <c r="A113" s="542"/>
      <c r="B113" s="147"/>
      <c r="C113" s="147"/>
      <c r="D113" s="147"/>
      <c r="E113" s="147"/>
      <c r="F113" s="147"/>
      <c r="G113" s="147"/>
      <c r="H113" s="415"/>
      <c r="I113" s="415"/>
      <c r="J113" s="415"/>
      <c r="K113" s="568"/>
      <c r="L113" s="412"/>
      <c r="M113" s="61"/>
      <c r="N113" s="61"/>
      <c r="O113" s="61"/>
      <c r="P113" s="61"/>
      <c r="Q113" s="61"/>
      <c r="R113" s="61"/>
      <c r="S113" s="366"/>
      <c r="T113" s="366"/>
      <c r="U113" s="366"/>
      <c r="V113" s="366"/>
    </row>
    <row r="114" spans="1:11" ht="25.5" customHeight="1">
      <c r="A114" s="543"/>
      <c r="B114" s="624" t="s">
        <v>668</v>
      </c>
      <c r="C114" s="624"/>
      <c r="D114" s="624"/>
      <c r="E114" s="624"/>
      <c r="F114" s="624"/>
      <c r="G114" s="624"/>
      <c r="H114" s="624"/>
      <c r="I114" s="624"/>
      <c r="J114" s="624"/>
      <c r="K114" s="554" t="s">
        <v>349</v>
      </c>
    </row>
    <row r="115" spans="1:11" ht="25.5" customHeight="1">
      <c r="A115" s="517" t="s">
        <v>388</v>
      </c>
      <c r="B115" s="628" t="s">
        <v>631</v>
      </c>
      <c r="C115" s="628"/>
      <c r="D115" s="628"/>
      <c r="E115" s="628"/>
      <c r="F115" s="628"/>
      <c r="G115" s="628"/>
      <c r="H115" s="628"/>
      <c r="I115" s="628"/>
      <c r="J115" s="628"/>
      <c r="K115" s="554"/>
    </row>
    <row r="116" spans="1:11" ht="16.5" customHeight="1">
      <c r="A116" s="540"/>
      <c r="B116" s="147"/>
      <c r="C116" s="147"/>
      <c r="D116" s="147"/>
      <c r="E116" s="147"/>
      <c r="F116" s="147"/>
      <c r="G116" s="147"/>
      <c r="H116" s="147"/>
      <c r="I116" s="147"/>
      <c r="J116" s="147"/>
      <c r="K116" s="554"/>
    </row>
    <row r="117" spans="1:11" ht="25.5" customHeight="1">
      <c r="A117" s="544"/>
      <c r="B117" s="624" t="s">
        <v>667</v>
      </c>
      <c r="C117" s="624"/>
      <c r="D117" s="624"/>
      <c r="E117" s="624"/>
      <c r="F117" s="624"/>
      <c r="G117" s="624"/>
      <c r="H117" s="624"/>
      <c r="I117" s="624"/>
      <c r="J117" s="624"/>
      <c r="K117" s="554" t="s">
        <v>350</v>
      </c>
    </row>
    <row r="118" spans="1:11" ht="34.5" customHeight="1">
      <c r="A118" s="535" t="s">
        <v>389</v>
      </c>
      <c r="B118" s="628" t="s">
        <v>618</v>
      </c>
      <c r="C118" s="628"/>
      <c r="D118" s="628"/>
      <c r="E118" s="628"/>
      <c r="F118" s="628"/>
      <c r="G118" s="628"/>
      <c r="H118" s="628"/>
      <c r="I118" s="628"/>
      <c r="J118" s="628"/>
      <c r="K118" s="554"/>
    </row>
    <row r="119" spans="1:11" ht="21.75" customHeight="1">
      <c r="A119" s="528"/>
      <c r="B119" s="368"/>
      <c r="C119" s="147"/>
      <c r="D119" s="147"/>
      <c r="E119" s="147"/>
      <c r="F119" s="147"/>
      <c r="G119" s="147"/>
      <c r="H119" s="147"/>
      <c r="I119" s="147"/>
      <c r="J119" s="150"/>
      <c r="K119" s="554"/>
    </row>
    <row r="120" spans="1:11" ht="25.5" customHeight="1">
      <c r="A120" s="528"/>
      <c r="B120" s="624" t="s">
        <v>679</v>
      </c>
      <c r="C120" s="624"/>
      <c r="D120" s="624"/>
      <c r="E120" s="624"/>
      <c r="F120" s="624"/>
      <c r="G120" s="624"/>
      <c r="H120" s="624"/>
      <c r="I120" s="624"/>
      <c r="J120" s="624"/>
      <c r="K120" s="554" t="s">
        <v>301</v>
      </c>
    </row>
    <row r="121" spans="1:11" ht="38.25" customHeight="1">
      <c r="A121" s="535" t="s">
        <v>304</v>
      </c>
      <c r="B121" s="628" t="s">
        <v>638</v>
      </c>
      <c r="C121" s="628"/>
      <c r="D121" s="628"/>
      <c r="E121" s="628"/>
      <c r="F121" s="628"/>
      <c r="G121" s="628"/>
      <c r="H121" s="628"/>
      <c r="I121" s="628"/>
      <c r="J121" s="628"/>
      <c r="K121" s="554"/>
    </row>
    <row r="122" spans="1:11" ht="14.25" customHeight="1">
      <c r="A122" s="545"/>
      <c r="B122" s="147"/>
      <c r="C122" s="147"/>
      <c r="D122" s="147"/>
      <c r="E122" s="147"/>
      <c r="F122" s="147"/>
      <c r="G122" s="147"/>
      <c r="H122" s="147"/>
      <c r="I122" s="150"/>
      <c r="J122" s="150"/>
      <c r="K122" s="554"/>
    </row>
    <row r="123" spans="1:19" ht="25.5" customHeight="1">
      <c r="A123" s="545"/>
      <c r="B123" s="624" t="s">
        <v>680</v>
      </c>
      <c r="C123" s="624"/>
      <c r="D123" s="624"/>
      <c r="E123" s="624"/>
      <c r="F123" s="624"/>
      <c r="G123" s="624"/>
      <c r="H123" s="624"/>
      <c r="I123" s="624"/>
      <c r="J123" s="624"/>
      <c r="K123" s="554" t="s">
        <v>302</v>
      </c>
      <c r="N123" s="423"/>
      <c r="O123" s="423"/>
      <c r="P123" s="423"/>
      <c r="Q123" s="423"/>
      <c r="R123" s="423"/>
      <c r="S123" s="423"/>
    </row>
    <row r="124" spans="1:19" ht="35.25" customHeight="1">
      <c r="A124" s="535" t="s">
        <v>299</v>
      </c>
      <c r="B124" s="628" t="s">
        <v>640</v>
      </c>
      <c r="C124" s="628"/>
      <c r="D124" s="628"/>
      <c r="E124" s="628"/>
      <c r="F124" s="628"/>
      <c r="G124" s="628"/>
      <c r="H124" s="628"/>
      <c r="I124" s="628"/>
      <c r="J124" s="628"/>
      <c r="K124" s="554"/>
      <c r="M124" s="424"/>
      <c r="N124" s="424"/>
      <c r="O124" s="424"/>
      <c r="P124" s="424"/>
      <c r="Q124" s="424"/>
      <c r="R124" s="424"/>
      <c r="S124" s="424"/>
    </row>
    <row r="125" spans="1:11" ht="21" customHeight="1">
      <c r="A125" s="545"/>
      <c r="B125" s="137"/>
      <c r="C125" s="137"/>
      <c r="D125" s="137"/>
      <c r="E125" s="137"/>
      <c r="F125" s="137"/>
      <c r="G125" s="137"/>
      <c r="H125" s="137"/>
      <c r="I125" s="137"/>
      <c r="J125" s="137"/>
      <c r="K125" s="554"/>
    </row>
    <row r="126" spans="1:11" ht="25.5" customHeight="1">
      <c r="A126" s="543"/>
      <c r="B126" s="624" t="s">
        <v>681</v>
      </c>
      <c r="C126" s="624"/>
      <c r="D126" s="624"/>
      <c r="E126" s="624"/>
      <c r="F126" s="624"/>
      <c r="G126" s="624"/>
      <c r="H126" s="624"/>
      <c r="I126" s="624"/>
      <c r="J126" s="624"/>
      <c r="K126" s="554" t="s">
        <v>303</v>
      </c>
    </row>
    <row r="127" spans="1:11" ht="34.5" customHeight="1">
      <c r="A127" s="517" t="s">
        <v>300</v>
      </c>
      <c r="B127" s="628" t="s">
        <v>642</v>
      </c>
      <c r="C127" s="628"/>
      <c r="D127" s="628"/>
      <c r="E127" s="628"/>
      <c r="F127" s="628"/>
      <c r="G127" s="628"/>
      <c r="H127" s="628"/>
      <c r="I127" s="628"/>
      <c r="J127" s="628"/>
      <c r="K127" s="554"/>
    </row>
    <row r="128" spans="1:11" ht="18.75" customHeight="1">
      <c r="A128" s="543"/>
      <c r="B128" s="147"/>
      <c r="C128" s="147"/>
      <c r="D128" s="147"/>
      <c r="E128" s="147"/>
      <c r="F128" s="147"/>
      <c r="G128" s="147"/>
      <c r="H128" s="147"/>
      <c r="I128" s="151"/>
      <c r="J128" s="151"/>
      <c r="K128" s="554"/>
    </row>
    <row r="129" spans="2:11" ht="28.5" customHeight="1">
      <c r="B129" s="624" t="s">
        <v>682</v>
      </c>
      <c r="C129" s="624"/>
      <c r="D129" s="624"/>
      <c r="E129" s="624"/>
      <c r="F129" s="624"/>
      <c r="G129" s="624"/>
      <c r="H129" s="624"/>
      <c r="I129" s="624"/>
      <c r="J129" s="624"/>
      <c r="K129" s="554" t="s">
        <v>368</v>
      </c>
    </row>
    <row r="130" spans="1:18" ht="36.75" customHeight="1">
      <c r="A130" s="529" t="s">
        <v>351</v>
      </c>
      <c r="B130" s="628" t="s">
        <v>626</v>
      </c>
      <c r="C130" s="628"/>
      <c r="D130" s="628"/>
      <c r="E130" s="628"/>
      <c r="F130" s="628"/>
      <c r="G130" s="628"/>
      <c r="H130" s="628"/>
      <c r="I130" s="628"/>
      <c r="J130" s="628"/>
      <c r="K130" s="560"/>
      <c r="L130" s="410"/>
      <c r="M130" s="368"/>
      <c r="N130" s="368"/>
      <c r="R130" s="426"/>
    </row>
    <row r="131" spans="1:18" ht="15.75" customHeight="1">
      <c r="A131" s="521"/>
      <c r="B131" s="148"/>
      <c r="C131" s="148"/>
      <c r="D131" s="148"/>
      <c r="E131" s="148"/>
      <c r="F131" s="148"/>
      <c r="G131" s="148"/>
      <c r="H131" s="148"/>
      <c r="I131" s="148"/>
      <c r="J131" s="148"/>
      <c r="K131" s="560"/>
      <c r="L131" s="411"/>
      <c r="M131" s="365"/>
      <c r="N131" s="365"/>
      <c r="R131" s="420"/>
    </row>
    <row r="132" spans="2:18" ht="27" customHeight="1">
      <c r="B132" s="624" t="s">
        <v>663</v>
      </c>
      <c r="C132" s="624"/>
      <c r="D132" s="624"/>
      <c r="E132" s="624"/>
      <c r="F132" s="624"/>
      <c r="G132" s="624"/>
      <c r="H132" s="624"/>
      <c r="I132" s="624"/>
      <c r="J132" s="624"/>
      <c r="K132" s="554" t="s">
        <v>369</v>
      </c>
      <c r="L132" s="414"/>
      <c r="M132" s="365"/>
      <c r="N132" s="365"/>
      <c r="R132" s="427"/>
    </row>
    <row r="133" spans="1:11" ht="39" customHeight="1">
      <c r="A133" s="517" t="s">
        <v>353</v>
      </c>
      <c r="B133" s="628" t="s">
        <v>628</v>
      </c>
      <c r="C133" s="628"/>
      <c r="D133" s="628"/>
      <c r="E133" s="628"/>
      <c r="F133" s="628"/>
      <c r="G133" s="628"/>
      <c r="H133" s="628"/>
      <c r="I133" s="628"/>
      <c r="J133" s="628"/>
      <c r="K133" s="560"/>
    </row>
    <row r="134" spans="1:11" ht="15.75" customHeight="1">
      <c r="A134" s="539"/>
      <c r="B134" s="147"/>
      <c r="C134" s="147"/>
      <c r="D134" s="147"/>
      <c r="E134" s="147"/>
      <c r="F134" s="147"/>
      <c r="G134" s="147"/>
      <c r="H134" s="147"/>
      <c r="I134" s="147"/>
      <c r="J134" s="147"/>
      <c r="K134" s="576"/>
    </row>
    <row r="135" spans="2:21" ht="30.75" customHeight="1">
      <c r="B135" s="624" t="s">
        <v>662</v>
      </c>
      <c r="C135" s="624"/>
      <c r="D135" s="624"/>
      <c r="E135" s="624"/>
      <c r="F135" s="624"/>
      <c r="G135" s="624"/>
      <c r="H135" s="624"/>
      <c r="I135" s="624"/>
      <c r="J135" s="624"/>
      <c r="K135" s="554" t="s">
        <v>371</v>
      </c>
      <c r="N135" s="414"/>
      <c r="O135" s="365"/>
      <c r="P135" s="365"/>
      <c r="Q135" s="365"/>
      <c r="R135" s="365"/>
      <c r="S135" s="365"/>
      <c r="T135" s="365"/>
      <c r="U135" s="365"/>
    </row>
    <row r="136" spans="1:18" ht="38.25" customHeight="1">
      <c r="A136" s="517" t="s">
        <v>382</v>
      </c>
      <c r="B136" s="628" t="s">
        <v>630</v>
      </c>
      <c r="C136" s="628"/>
      <c r="D136" s="628"/>
      <c r="E136" s="628"/>
      <c r="F136" s="628"/>
      <c r="G136" s="628"/>
      <c r="H136" s="628"/>
      <c r="I136" s="628"/>
      <c r="J136" s="628"/>
      <c r="K136" s="544"/>
      <c r="R136" s="427"/>
    </row>
    <row r="137" spans="1:11" ht="15.75" customHeight="1">
      <c r="A137" s="540"/>
      <c r="B137" s="137"/>
      <c r="C137" s="137"/>
      <c r="D137" s="137"/>
      <c r="E137" s="137"/>
      <c r="F137" s="137"/>
      <c r="G137" s="137"/>
      <c r="H137" s="137"/>
      <c r="I137" s="137"/>
      <c r="J137" s="137"/>
      <c r="K137" s="544"/>
    </row>
    <row r="138" spans="1:11" ht="30" customHeight="1">
      <c r="A138" s="541"/>
      <c r="B138" s="624" t="s">
        <v>661</v>
      </c>
      <c r="C138" s="624"/>
      <c r="D138" s="624"/>
      <c r="E138" s="624"/>
      <c r="F138" s="624"/>
      <c r="G138" s="624"/>
      <c r="H138" s="624"/>
      <c r="I138" s="624"/>
      <c r="J138" s="624"/>
      <c r="K138" s="554" t="s">
        <v>370</v>
      </c>
    </row>
    <row r="139" spans="1:11" ht="30" customHeight="1">
      <c r="A139" s="517" t="s">
        <v>383</v>
      </c>
      <c r="B139" s="625" t="s">
        <v>592</v>
      </c>
      <c r="C139" s="625"/>
      <c r="D139" s="625"/>
      <c r="E139" s="625"/>
      <c r="F139" s="625"/>
      <c r="G139" s="625"/>
      <c r="H139" s="625"/>
      <c r="I139" s="625"/>
      <c r="J139" s="625"/>
      <c r="K139" s="577"/>
    </row>
    <row r="140" spans="1:11" ht="15.75" customHeight="1">
      <c r="A140" s="539"/>
      <c r="B140" s="148"/>
      <c r="C140" s="148"/>
      <c r="D140" s="148"/>
      <c r="E140" s="148"/>
      <c r="F140" s="148"/>
      <c r="G140" s="148"/>
      <c r="H140" s="148"/>
      <c r="I140" s="147"/>
      <c r="J140" s="147"/>
      <c r="K140" s="576"/>
    </row>
    <row r="141" spans="1:11" ht="30" customHeight="1">
      <c r="A141" s="528"/>
      <c r="B141" s="624" t="s">
        <v>660</v>
      </c>
      <c r="C141" s="624"/>
      <c r="D141" s="624"/>
      <c r="E141" s="624"/>
      <c r="F141" s="624"/>
      <c r="G141" s="624"/>
      <c r="H141" s="624"/>
      <c r="I141" s="624"/>
      <c r="J141" s="624"/>
      <c r="K141" s="554" t="s">
        <v>372</v>
      </c>
    </row>
    <row r="142" spans="1:11" ht="30" customHeight="1">
      <c r="A142" s="535" t="s">
        <v>364</v>
      </c>
      <c r="B142" s="625" t="s">
        <v>594</v>
      </c>
      <c r="C142" s="625"/>
      <c r="D142" s="625"/>
      <c r="E142" s="625"/>
      <c r="F142" s="625"/>
      <c r="G142" s="625"/>
      <c r="H142" s="625"/>
      <c r="I142" s="625"/>
      <c r="J142" s="625"/>
      <c r="K142" s="554"/>
    </row>
    <row r="143" spans="1:11" ht="15.75">
      <c r="A143" s="528"/>
      <c r="B143" s="137"/>
      <c r="C143" s="137"/>
      <c r="D143" s="137"/>
      <c r="E143" s="137"/>
      <c r="F143" s="137"/>
      <c r="G143" s="137"/>
      <c r="H143" s="137"/>
      <c r="I143" s="137"/>
      <c r="J143" s="137"/>
      <c r="K143" s="578"/>
    </row>
    <row r="144" spans="1:11" ht="30" customHeight="1">
      <c r="A144" s="535"/>
      <c r="B144" s="624" t="s">
        <v>671</v>
      </c>
      <c r="C144" s="624"/>
      <c r="D144" s="624"/>
      <c r="E144" s="624"/>
      <c r="F144" s="624"/>
      <c r="G144" s="624"/>
      <c r="H144" s="624"/>
      <c r="I144" s="624"/>
      <c r="J144" s="624"/>
      <c r="K144" s="554" t="s">
        <v>373</v>
      </c>
    </row>
    <row r="145" spans="1:11" ht="30" customHeight="1">
      <c r="A145" s="535" t="s">
        <v>384</v>
      </c>
      <c r="B145" s="625" t="s">
        <v>596</v>
      </c>
      <c r="C145" s="625"/>
      <c r="D145" s="625"/>
      <c r="E145" s="625"/>
      <c r="F145" s="625"/>
      <c r="G145" s="625"/>
      <c r="H145" s="625"/>
      <c r="I145" s="625"/>
      <c r="J145" s="625"/>
      <c r="K145" s="557"/>
    </row>
    <row r="146" spans="1:11" ht="30" customHeight="1">
      <c r="A146" s="535"/>
      <c r="B146" s="365"/>
      <c r="C146" s="365"/>
      <c r="D146" s="365"/>
      <c r="E146" s="365"/>
      <c r="F146" s="365"/>
      <c r="G146" s="365"/>
      <c r="H146" s="365"/>
      <c r="I146" s="365"/>
      <c r="J146" s="365"/>
      <c r="K146" s="557"/>
    </row>
    <row r="147" spans="1:11" s="76" customFormat="1" ht="32.25" customHeight="1">
      <c r="A147" s="547" t="s">
        <v>558</v>
      </c>
      <c r="B147" s="132"/>
      <c r="C147" s="140"/>
      <c r="D147" s="140"/>
      <c r="E147" s="140"/>
      <c r="F147" s="140"/>
      <c r="G147" s="132"/>
      <c r="H147" s="428"/>
      <c r="I147" s="626" t="s">
        <v>559</v>
      </c>
      <c r="J147" s="626"/>
      <c r="K147" s="626"/>
    </row>
    <row r="148" spans="1:16" ht="30" customHeight="1">
      <c r="A148" s="545"/>
      <c r="B148" s="627" t="s">
        <v>683</v>
      </c>
      <c r="C148" s="627"/>
      <c r="D148" s="627"/>
      <c r="E148" s="627"/>
      <c r="F148" s="627"/>
      <c r="G148" s="627"/>
      <c r="H148" s="627"/>
      <c r="I148" s="627"/>
      <c r="J148" s="627"/>
      <c r="K148" s="554" t="s">
        <v>374</v>
      </c>
      <c r="N148" s="640"/>
      <c r="O148" s="640"/>
      <c r="P148" s="640"/>
    </row>
    <row r="149" spans="1:11" ht="30" customHeight="1">
      <c r="A149" s="535" t="s">
        <v>354</v>
      </c>
      <c r="B149" s="628" t="s">
        <v>644</v>
      </c>
      <c r="C149" s="628"/>
      <c r="D149" s="628"/>
      <c r="E149" s="628"/>
      <c r="F149" s="628"/>
      <c r="G149" s="628"/>
      <c r="H149" s="628"/>
      <c r="I149" s="628"/>
      <c r="J149" s="628"/>
      <c r="K149" s="578"/>
    </row>
    <row r="150" spans="1:11" ht="15.75" customHeight="1">
      <c r="A150" s="528"/>
      <c r="B150" s="137"/>
      <c r="C150" s="137"/>
      <c r="D150" s="137"/>
      <c r="E150" s="137"/>
      <c r="F150" s="137"/>
      <c r="G150" s="137"/>
      <c r="H150" s="137"/>
      <c r="I150" s="137"/>
      <c r="J150" s="137"/>
      <c r="K150" s="578"/>
    </row>
    <row r="151" spans="1:11" ht="30" customHeight="1">
      <c r="A151" s="528"/>
      <c r="B151" s="627" t="s">
        <v>684</v>
      </c>
      <c r="C151" s="627"/>
      <c r="D151" s="627"/>
      <c r="E151" s="627"/>
      <c r="F151" s="627"/>
      <c r="G151" s="627"/>
      <c r="H151" s="627"/>
      <c r="I151" s="627"/>
      <c r="J151" s="627"/>
      <c r="K151" s="554" t="s">
        <v>375</v>
      </c>
    </row>
    <row r="152" spans="1:11" ht="30" customHeight="1">
      <c r="A152" s="537" t="s">
        <v>357</v>
      </c>
      <c r="B152" s="625" t="s">
        <v>646</v>
      </c>
      <c r="C152" s="625"/>
      <c r="D152" s="625"/>
      <c r="E152" s="625"/>
      <c r="F152" s="625"/>
      <c r="G152" s="625"/>
      <c r="H152" s="625"/>
      <c r="I152" s="625"/>
      <c r="J152" s="625"/>
      <c r="K152" s="560"/>
    </row>
    <row r="153" spans="1:11" ht="15.75" customHeight="1">
      <c r="A153" s="537"/>
      <c r="B153" s="148"/>
      <c r="C153" s="148"/>
      <c r="D153" s="148"/>
      <c r="E153" s="148"/>
      <c r="F153" s="148"/>
      <c r="G153" s="148"/>
      <c r="H153" s="148"/>
      <c r="I153" s="137"/>
      <c r="J153" s="137"/>
      <c r="K153" s="560"/>
    </row>
    <row r="154" spans="1:17" s="161" customFormat="1" ht="27" customHeight="1">
      <c r="A154" s="524" t="s">
        <v>564</v>
      </c>
      <c r="B154" s="405"/>
      <c r="C154" s="405"/>
      <c r="D154" s="405"/>
      <c r="E154" s="405"/>
      <c r="F154" s="379"/>
      <c r="G154" s="379"/>
      <c r="H154" s="632" t="s">
        <v>560</v>
      </c>
      <c r="I154" s="632"/>
      <c r="J154" s="632"/>
      <c r="K154" s="632"/>
      <c r="L154" s="160"/>
      <c r="M154" s="160"/>
      <c r="N154" s="160"/>
      <c r="O154" s="160"/>
      <c r="P154" s="160"/>
      <c r="Q154" s="160"/>
    </row>
    <row r="155" spans="1:11" ht="15.75" customHeight="1">
      <c r="A155" s="537"/>
      <c r="B155" s="137"/>
      <c r="C155" s="137"/>
      <c r="D155" s="137"/>
      <c r="E155" s="137"/>
      <c r="F155" s="137"/>
      <c r="G155" s="137"/>
      <c r="H155" s="137"/>
      <c r="I155" s="137"/>
      <c r="J155" s="137"/>
      <c r="K155" s="560"/>
    </row>
    <row r="156" spans="1:11" ht="27.75" customHeight="1">
      <c r="A156" s="537"/>
      <c r="B156" s="631" t="s">
        <v>476</v>
      </c>
      <c r="C156" s="631"/>
      <c r="D156" s="631"/>
      <c r="E156" s="631"/>
      <c r="F156" s="631"/>
      <c r="G156" s="631"/>
      <c r="H156" s="631"/>
      <c r="I156" s="631"/>
      <c r="J156" s="631"/>
      <c r="K156" s="554" t="s">
        <v>376</v>
      </c>
    </row>
    <row r="157" spans="1:12" ht="33.75" customHeight="1">
      <c r="A157" s="517" t="s">
        <v>385</v>
      </c>
      <c r="B157" s="625" t="s">
        <v>478</v>
      </c>
      <c r="C157" s="625"/>
      <c r="D157" s="625"/>
      <c r="E157" s="625"/>
      <c r="F157" s="625"/>
      <c r="G157" s="625"/>
      <c r="H157" s="625"/>
      <c r="I157" s="625"/>
      <c r="J157" s="625"/>
      <c r="K157" s="576"/>
      <c r="L157" s="406"/>
    </row>
    <row r="158" spans="1:11" ht="18" customHeight="1">
      <c r="A158" s="517"/>
      <c r="B158" s="364"/>
      <c r="C158" s="364"/>
      <c r="D158" s="364"/>
      <c r="E158" s="364"/>
      <c r="F158" s="364"/>
      <c r="G158" s="364"/>
      <c r="H158" s="364"/>
      <c r="I158" s="137"/>
      <c r="J158" s="137"/>
      <c r="K158" s="576"/>
    </row>
    <row r="159" spans="1:11" ht="30" customHeight="1">
      <c r="A159" s="526"/>
      <c r="B159" s="629" t="s">
        <v>487</v>
      </c>
      <c r="C159" s="629"/>
      <c r="D159" s="629"/>
      <c r="E159" s="629"/>
      <c r="F159" s="629"/>
      <c r="G159" s="629"/>
      <c r="H159" s="629"/>
      <c r="I159" s="629"/>
      <c r="J159" s="629"/>
      <c r="K159" s="554" t="s">
        <v>377</v>
      </c>
    </row>
    <row r="160" spans="1:11" ht="31.5" customHeight="1">
      <c r="A160" s="517" t="s">
        <v>358</v>
      </c>
      <c r="B160" s="630" t="s">
        <v>488</v>
      </c>
      <c r="C160" s="630"/>
      <c r="D160" s="630"/>
      <c r="E160" s="630"/>
      <c r="F160" s="630"/>
      <c r="G160" s="630"/>
      <c r="H160" s="630"/>
      <c r="I160" s="630"/>
      <c r="J160" s="630"/>
      <c r="K160" s="544"/>
    </row>
    <row r="161" spans="1:11" ht="31.5" customHeight="1">
      <c r="A161" s="517"/>
      <c r="B161" s="429"/>
      <c r="C161" s="429"/>
      <c r="D161" s="429"/>
      <c r="E161" s="429"/>
      <c r="F161" s="429"/>
      <c r="G161" s="429"/>
      <c r="H161" s="429"/>
      <c r="I161" s="429"/>
      <c r="J161" s="429"/>
      <c r="K161" s="544"/>
    </row>
    <row r="162" spans="1:17" s="6" customFormat="1" ht="34.5" customHeight="1">
      <c r="A162" s="506" t="s">
        <v>563</v>
      </c>
      <c r="B162" s="157"/>
      <c r="C162" s="162"/>
      <c r="D162" s="162"/>
      <c r="E162" s="162"/>
      <c r="F162" s="162"/>
      <c r="G162" s="162"/>
      <c r="H162" s="162"/>
      <c r="I162" s="626" t="s">
        <v>562</v>
      </c>
      <c r="J162" s="626"/>
      <c r="K162" s="626"/>
      <c r="L162" s="80"/>
      <c r="M162" s="80"/>
      <c r="N162" s="80"/>
      <c r="O162" s="80"/>
      <c r="P162" s="80"/>
      <c r="Q162" s="80"/>
    </row>
    <row r="163" spans="1:17" s="6" customFormat="1" ht="15.75" customHeight="1">
      <c r="A163" s="506"/>
      <c r="B163" s="157"/>
      <c r="C163" s="162"/>
      <c r="D163" s="162"/>
      <c r="E163" s="162"/>
      <c r="F163" s="162"/>
      <c r="G163" s="162"/>
      <c r="H163" s="162"/>
      <c r="I163" s="416"/>
      <c r="J163" s="416"/>
      <c r="K163" s="549"/>
      <c r="L163" s="80"/>
      <c r="M163" s="80"/>
      <c r="N163" s="80"/>
      <c r="O163" s="80"/>
      <c r="P163" s="80"/>
      <c r="Q163" s="80"/>
    </row>
    <row r="164" spans="1:11" ht="27.75" customHeight="1">
      <c r="A164" s="540"/>
      <c r="B164" s="624" t="s">
        <v>490</v>
      </c>
      <c r="C164" s="624"/>
      <c r="D164" s="624"/>
      <c r="E164" s="624"/>
      <c r="F164" s="624"/>
      <c r="G164" s="624"/>
      <c r="H164" s="624"/>
      <c r="I164" s="624"/>
      <c r="J164" s="624"/>
      <c r="K164" s="554" t="s">
        <v>378</v>
      </c>
    </row>
    <row r="165" spans="1:11" ht="33" customHeight="1">
      <c r="A165" s="517" t="s">
        <v>386</v>
      </c>
      <c r="B165" s="625" t="s">
        <v>491</v>
      </c>
      <c r="C165" s="625"/>
      <c r="D165" s="625"/>
      <c r="E165" s="625"/>
      <c r="F165" s="625"/>
      <c r="G165" s="625"/>
      <c r="H165" s="625"/>
      <c r="I165" s="625"/>
      <c r="J165" s="625"/>
      <c r="K165" s="577"/>
    </row>
    <row r="166" spans="1:11" ht="33" customHeight="1">
      <c r="A166" s="517"/>
      <c r="B166" s="624" t="s">
        <v>497</v>
      </c>
      <c r="C166" s="624"/>
      <c r="D166" s="624"/>
      <c r="E166" s="624"/>
      <c r="F166" s="624"/>
      <c r="G166" s="624"/>
      <c r="H166" s="624"/>
      <c r="I166" s="624"/>
      <c r="J166" s="624"/>
      <c r="K166" s="554" t="s">
        <v>379</v>
      </c>
    </row>
    <row r="167" spans="1:11" ht="33.75" customHeight="1">
      <c r="A167" s="517" t="s">
        <v>387</v>
      </c>
      <c r="B167" s="628" t="s">
        <v>498</v>
      </c>
      <c r="C167" s="628"/>
      <c r="D167" s="628"/>
      <c r="E167" s="628"/>
      <c r="F167" s="628"/>
      <c r="G167" s="628"/>
      <c r="H167" s="628"/>
      <c r="I167" s="628"/>
      <c r="J167" s="628"/>
      <c r="K167" s="554"/>
    </row>
    <row r="168" spans="1:11" ht="21.75" customHeight="1">
      <c r="A168" s="517"/>
      <c r="B168" s="364"/>
      <c r="C168" s="365"/>
      <c r="D168" s="365"/>
      <c r="E168" s="365"/>
      <c r="F168" s="365"/>
      <c r="G168" s="365"/>
      <c r="H168" s="365"/>
      <c r="I168" s="132"/>
      <c r="J168" s="132"/>
      <c r="K168" s="510"/>
    </row>
    <row r="169" spans="1:11" ht="31.5" customHeight="1">
      <c r="A169" s="526" t="s">
        <v>569</v>
      </c>
      <c r="B169" s="132"/>
      <c r="C169" s="132"/>
      <c r="D169" s="150"/>
      <c r="E169" s="150"/>
      <c r="F169" s="150"/>
      <c r="G169" s="150"/>
      <c r="H169" s="150"/>
      <c r="I169" s="150"/>
      <c r="J169" s="150"/>
      <c r="K169" s="576" t="s">
        <v>568</v>
      </c>
    </row>
    <row r="170" spans="1:11" ht="13.5" customHeight="1">
      <c r="A170" s="526"/>
      <c r="B170" s="132"/>
      <c r="C170" s="132"/>
      <c r="D170" s="150"/>
      <c r="E170" s="150"/>
      <c r="F170" s="150"/>
      <c r="G170" s="150"/>
      <c r="H170" s="150"/>
      <c r="I170" s="150"/>
      <c r="J170" s="150"/>
      <c r="K170" s="576"/>
    </row>
    <row r="171" spans="1:11" ht="33" customHeight="1">
      <c r="A171" s="548"/>
      <c r="B171" s="627" t="s">
        <v>658</v>
      </c>
      <c r="C171" s="627"/>
      <c r="D171" s="627"/>
      <c r="E171" s="627"/>
      <c r="F171" s="627"/>
      <c r="G171" s="627"/>
      <c r="H171" s="627"/>
      <c r="I171" s="627"/>
      <c r="J171" s="627"/>
      <c r="K171" s="550" t="s">
        <v>380</v>
      </c>
    </row>
    <row r="172" spans="1:11" ht="36" customHeight="1">
      <c r="A172" s="535" t="s">
        <v>367</v>
      </c>
      <c r="B172" s="628" t="s">
        <v>659</v>
      </c>
      <c r="C172" s="628"/>
      <c r="D172" s="628"/>
      <c r="E172" s="628"/>
      <c r="F172" s="628"/>
      <c r="G172" s="628"/>
      <c r="H172" s="628"/>
      <c r="I172" s="628"/>
      <c r="J172" s="628"/>
      <c r="K172" s="510"/>
    </row>
    <row r="173" spans="1:11" ht="15.75" customHeight="1">
      <c r="A173" s="545"/>
      <c r="B173" s="137"/>
      <c r="C173" s="137"/>
      <c r="D173" s="137"/>
      <c r="E173" s="137"/>
      <c r="F173" s="137"/>
      <c r="G173" s="137"/>
      <c r="H173" s="137"/>
      <c r="I173" s="137"/>
      <c r="J173" s="137"/>
      <c r="K173" s="548"/>
    </row>
    <row r="174" spans="1:11" ht="30.75" customHeight="1">
      <c r="A174" s="535"/>
      <c r="B174" s="627" t="s">
        <v>685</v>
      </c>
      <c r="C174" s="627"/>
      <c r="D174" s="627"/>
      <c r="E174" s="627"/>
      <c r="F174" s="627"/>
      <c r="G174" s="627"/>
      <c r="H174" s="627"/>
      <c r="I174" s="627"/>
      <c r="J174" s="627"/>
      <c r="K174" s="550" t="s">
        <v>381</v>
      </c>
    </row>
    <row r="175" spans="1:11" ht="33" customHeight="1">
      <c r="A175" s="535" t="s">
        <v>523</v>
      </c>
      <c r="B175" s="628" t="s">
        <v>688</v>
      </c>
      <c r="C175" s="628"/>
      <c r="D175" s="628"/>
      <c r="E175" s="628"/>
      <c r="F175" s="628"/>
      <c r="G175" s="628"/>
      <c r="H175" s="628"/>
      <c r="I175" s="628"/>
      <c r="J175" s="628"/>
      <c r="K175" s="548"/>
    </row>
    <row r="176" spans="1:11" ht="15.75" customHeight="1">
      <c r="A176" s="548"/>
      <c r="B176" s="137"/>
      <c r="C176" s="137"/>
      <c r="D176" s="137"/>
      <c r="E176" s="137"/>
      <c r="F176" s="137"/>
      <c r="G176" s="137"/>
      <c r="H176" s="137"/>
      <c r="I176" s="137"/>
      <c r="J176" s="137"/>
      <c r="K176" s="548"/>
    </row>
    <row r="177" spans="1:11" ht="28.5" customHeight="1">
      <c r="A177" s="548"/>
      <c r="B177" s="627" t="s">
        <v>686</v>
      </c>
      <c r="C177" s="627"/>
      <c r="D177" s="627"/>
      <c r="E177" s="627"/>
      <c r="F177" s="627"/>
      <c r="G177" s="627"/>
      <c r="H177" s="627"/>
      <c r="I177" s="627"/>
      <c r="J177" s="627"/>
      <c r="K177" s="550" t="s">
        <v>566</v>
      </c>
    </row>
    <row r="178" spans="1:11" ht="27.75" customHeight="1">
      <c r="A178" s="535" t="s">
        <v>565</v>
      </c>
      <c r="B178" s="625" t="s">
        <v>603</v>
      </c>
      <c r="C178" s="625"/>
      <c r="D178" s="625"/>
      <c r="E178" s="625"/>
      <c r="F178" s="625"/>
      <c r="G178" s="625"/>
      <c r="H178" s="625"/>
      <c r="I178" s="625"/>
      <c r="J178" s="625"/>
      <c r="K178" s="548"/>
    </row>
    <row r="179" spans="1:11" ht="15.75">
      <c r="A179" s="548"/>
      <c r="B179" s="137"/>
      <c r="C179" s="137"/>
      <c r="D179" s="137"/>
      <c r="E179" s="137"/>
      <c r="F179" s="137"/>
      <c r="G179" s="137"/>
      <c r="H179" s="137"/>
      <c r="I179" s="137"/>
      <c r="J179" s="137"/>
      <c r="K179" s="548"/>
    </row>
    <row r="180" spans="1:11" ht="27" customHeight="1">
      <c r="A180" s="548"/>
      <c r="B180" s="627" t="s">
        <v>687</v>
      </c>
      <c r="C180" s="627"/>
      <c r="D180" s="627"/>
      <c r="E180" s="627"/>
      <c r="F180" s="627"/>
      <c r="G180" s="627"/>
      <c r="H180" s="627"/>
      <c r="I180" s="627"/>
      <c r="J180" s="627"/>
      <c r="K180" s="550" t="s">
        <v>567</v>
      </c>
    </row>
    <row r="181" spans="1:11" ht="30" customHeight="1">
      <c r="A181" s="535" t="s">
        <v>551</v>
      </c>
      <c r="B181" s="625" t="s">
        <v>605</v>
      </c>
      <c r="C181" s="625"/>
      <c r="D181" s="625"/>
      <c r="E181" s="625"/>
      <c r="F181" s="625"/>
      <c r="G181" s="625"/>
      <c r="H181" s="625"/>
      <c r="I181" s="625"/>
      <c r="J181" s="625"/>
      <c r="K181" s="548"/>
    </row>
    <row r="182" spans="1:11" ht="15.75">
      <c r="A182" s="548"/>
      <c r="B182" s="137"/>
      <c r="C182" s="137"/>
      <c r="D182" s="137"/>
      <c r="E182" s="137"/>
      <c r="F182" s="137"/>
      <c r="G182" s="137"/>
      <c r="H182" s="137"/>
      <c r="I182" s="137"/>
      <c r="J182" s="137"/>
      <c r="K182" s="548"/>
    </row>
    <row r="183" spans="1:11" ht="15.75">
      <c r="A183" s="548"/>
      <c r="B183" s="137"/>
      <c r="C183" s="137"/>
      <c r="D183" s="137"/>
      <c r="E183" s="137"/>
      <c r="F183" s="137"/>
      <c r="G183" s="137"/>
      <c r="H183" s="137"/>
      <c r="I183" s="137"/>
      <c r="J183" s="137"/>
      <c r="K183" s="548"/>
    </row>
    <row r="184" spans="1:11" ht="15.75">
      <c r="A184" s="548"/>
      <c r="B184" s="137"/>
      <c r="C184" s="137"/>
      <c r="D184" s="137"/>
      <c r="E184" s="137"/>
      <c r="F184" s="137"/>
      <c r="G184" s="137"/>
      <c r="H184" s="137"/>
      <c r="I184" s="137"/>
      <c r="J184" s="137"/>
      <c r="K184" s="548"/>
    </row>
    <row r="185" spans="1:11" ht="15.75">
      <c r="A185" s="528"/>
      <c r="B185" s="132"/>
      <c r="C185" s="132"/>
      <c r="D185" s="132"/>
      <c r="E185" s="132"/>
      <c r="F185" s="132"/>
      <c r="G185" s="132"/>
      <c r="H185" s="132"/>
      <c r="I185" s="132"/>
      <c r="J185" s="132"/>
      <c r="K185" s="548"/>
    </row>
    <row r="186" spans="1:11" ht="15.75">
      <c r="A186" s="528"/>
      <c r="B186" s="132"/>
      <c r="C186" s="132"/>
      <c r="D186" s="132"/>
      <c r="E186" s="132"/>
      <c r="F186" s="132"/>
      <c r="G186" s="132"/>
      <c r="H186" s="132"/>
      <c r="I186" s="132"/>
      <c r="J186" s="132"/>
      <c r="K186" s="528"/>
    </row>
    <row r="187" spans="1:11" ht="15.75">
      <c r="A187" s="528"/>
      <c r="B187" s="132"/>
      <c r="C187" s="132"/>
      <c r="D187" s="132"/>
      <c r="E187" s="132"/>
      <c r="F187" s="132"/>
      <c r="G187" s="132"/>
      <c r="H187" s="132"/>
      <c r="I187" s="132"/>
      <c r="J187" s="132"/>
      <c r="K187" s="528"/>
    </row>
    <row r="188" spans="1:11" ht="15.75">
      <c r="A188" s="528"/>
      <c r="B188" s="132"/>
      <c r="C188" s="132"/>
      <c r="D188" s="132"/>
      <c r="E188" s="132"/>
      <c r="F188" s="132"/>
      <c r="G188" s="132"/>
      <c r="H188" s="132"/>
      <c r="I188" s="132"/>
      <c r="J188" s="132"/>
      <c r="K188" s="528"/>
    </row>
    <row r="189" spans="2:11" ht="15.75">
      <c r="B189" s="132"/>
      <c r="C189" s="132"/>
      <c r="D189" s="132"/>
      <c r="E189" s="132"/>
      <c r="F189" s="132"/>
      <c r="G189" s="132"/>
      <c r="H189" s="132"/>
      <c r="I189" s="132"/>
      <c r="J189" s="132"/>
      <c r="K189" s="528"/>
    </row>
    <row r="190" spans="2:11" ht="15.75">
      <c r="B190" s="132"/>
      <c r="C190" s="132"/>
      <c r="D190" s="132"/>
      <c r="E190" s="132"/>
      <c r="F190" s="132"/>
      <c r="G190" s="132"/>
      <c r="H190" s="132"/>
      <c r="I190" s="132"/>
      <c r="J190" s="132"/>
      <c r="K190" s="528"/>
    </row>
    <row r="191" spans="2:11" ht="15.75">
      <c r="B191" s="132"/>
      <c r="C191" s="132"/>
      <c r="D191" s="132"/>
      <c r="E191" s="132"/>
      <c r="F191" s="132"/>
      <c r="G191" s="132"/>
      <c r="H191" s="132"/>
      <c r="I191" s="132"/>
      <c r="J191" s="132"/>
      <c r="K191" s="528"/>
    </row>
    <row r="192" spans="2:11" ht="15.75">
      <c r="B192" s="132"/>
      <c r="C192" s="132"/>
      <c r="D192" s="132"/>
      <c r="E192" s="132"/>
      <c r="F192" s="132"/>
      <c r="G192" s="132"/>
      <c r="H192" s="132"/>
      <c r="I192" s="132"/>
      <c r="J192" s="132"/>
      <c r="K192" s="528"/>
    </row>
    <row r="193" spans="2:11" ht="15.75">
      <c r="B193" s="132"/>
      <c r="C193" s="132"/>
      <c r="D193" s="132"/>
      <c r="E193" s="132"/>
      <c r="F193" s="132"/>
      <c r="G193" s="132"/>
      <c r="H193" s="132"/>
      <c r="I193" s="132"/>
      <c r="J193" s="132"/>
      <c r="K193" s="528"/>
    </row>
    <row r="194" spans="2:11" ht="15.75">
      <c r="B194" s="132"/>
      <c r="C194" s="132"/>
      <c r="D194" s="132"/>
      <c r="E194" s="132"/>
      <c r="F194" s="132"/>
      <c r="G194" s="132"/>
      <c r="H194" s="132"/>
      <c r="I194" s="132"/>
      <c r="J194" s="132"/>
      <c r="K194" s="528"/>
    </row>
    <row r="195" spans="2:11" ht="15.75">
      <c r="B195" s="132"/>
      <c r="C195" s="132"/>
      <c r="D195" s="132"/>
      <c r="E195" s="132"/>
      <c r="F195" s="132"/>
      <c r="G195" s="132"/>
      <c r="H195" s="132"/>
      <c r="I195" s="132"/>
      <c r="J195" s="132"/>
      <c r="K195" s="528"/>
    </row>
    <row r="196" spans="2:11" ht="15.75">
      <c r="B196" s="132"/>
      <c r="C196" s="132"/>
      <c r="D196" s="132"/>
      <c r="E196" s="132"/>
      <c r="F196" s="132"/>
      <c r="G196" s="132"/>
      <c r="H196" s="132"/>
      <c r="I196" s="132"/>
      <c r="J196" s="132"/>
      <c r="K196" s="528"/>
    </row>
    <row r="197" spans="2:11" ht="15.75">
      <c r="B197" s="132"/>
      <c r="C197" s="132"/>
      <c r="D197" s="132"/>
      <c r="E197" s="132"/>
      <c r="F197" s="132"/>
      <c r="G197" s="132"/>
      <c r="H197" s="132"/>
      <c r="I197" s="132"/>
      <c r="J197" s="132"/>
      <c r="K197" s="528"/>
    </row>
    <row r="198" spans="2:11" ht="15.75">
      <c r="B198" s="132"/>
      <c r="C198" s="132"/>
      <c r="D198" s="132"/>
      <c r="E198" s="132"/>
      <c r="F198" s="132"/>
      <c r="G198" s="132"/>
      <c r="H198" s="132"/>
      <c r="I198" s="132"/>
      <c r="J198" s="132"/>
      <c r="K198" s="528"/>
    </row>
    <row r="199" spans="2:11" ht="15.75">
      <c r="B199" s="132"/>
      <c r="C199" s="132"/>
      <c r="D199" s="132"/>
      <c r="E199" s="132"/>
      <c r="F199" s="132"/>
      <c r="G199" s="132"/>
      <c r="H199" s="132"/>
      <c r="I199" s="132"/>
      <c r="J199" s="132"/>
      <c r="K199" s="528"/>
    </row>
    <row r="200" spans="2:11" ht="15.75">
      <c r="B200" s="132"/>
      <c r="C200" s="132"/>
      <c r="D200" s="132"/>
      <c r="E200" s="132"/>
      <c r="F200" s="132"/>
      <c r="G200" s="132"/>
      <c r="H200" s="132"/>
      <c r="I200" s="132"/>
      <c r="J200" s="132"/>
      <c r="K200" s="528"/>
    </row>
  </sheetData>
  <sheetProtection/>
  <mergeCells count="120">
    <mergeCell ref="N148:P148"/>
    <mergeCell ref="A1:K1"/>
    <mergeCell ref="I8:K8"/>
    <mergeCell ref="A2:K2"/>
    <mergeCell ref="I111:K111"/>
    <mergeCell ref="A94:A95"/>
    <mergeCell ref="B18:J18"/>
    <mergeCell ref="B21:J21"/>
    <mergeCell ref="I103:K103"/>
    <mergeCell ref="A103:D103"/>
    <mergeCell ref="A97:A98"/>
    <mergeCell ref="B81:J81"/>
    <mergeCell ref="B82:J82"/>
    <mergeCell ref="B114:J114"/>
    <mergeCell ref="H112:K112"/>
    <mergeCell ref="B91:J91"/>
    <mergeCell ref="B90:J90"/>
    <mergeCell ref="B93:J93"/>
    <mergeCell ref="B96:J96"/>
    <mergeCell ref="B118:J118"/>
    <mergeCell ref="B121:J121"/>
    <mergeCell ref="B124:J124"/>
    <mergeCell ref="B177:J177"/>
    <mergeCell ref="B178:J178"/>
    <mergeCell ref="B172:J172"/>
    <mergeCell ref="B174:J174"/>
    <mergeCell ref="B175:J175"/>
    <mergeCell ref="B133:J133"/>
    <mergeCell ref="B166:J166"/>
    <mergeCell ref="B180:J180"/>
    <mergeCell ref="B181:J181"/>
    <mergeCell ref="B98:J98"/>
    <mergeCell ref="B73:J73"/>
    <mergeCell ref="B108:J108"/>
    <mergeCell ref="B109:J109"/>
    <mergeCell ref="B94:J94"/>
    <mergeCell ref="B85:J85"/>
    <mergeCell ref="B167:J167"/>
    <mergeCell ref="B171:J171"/>
    <mergeCell ref="B20:J20"/>
    <mergeCell ref="B36:J36"/>
    <mergeCell ref="B39:J39"/>
    <mergeCell ref="B50:J50"/>
    <mergeCell ref="A24:C24"/>
    <mergeCell ref="B22:J22"/>
    <mergeCell ref="B47:J47"/>
    <mergeCell ref="B49:J49"/>
    <mergeCell ref="B40:J40"/>
    <mergeCell ref="B42:J42"/>
    <mergeCell ref="J24:K24"/>
    <mergeCell ref="B100:J100"/>
    <mergeCell ref="B101:J101"/>
    <mergeCell ref="B105:J105"/>
    <mergeCell ref="B75:J75"/>
    <mergeCell ref="B127:J127"/>
    <mergeCell ref="B78:J78"/>
    <mergeCell ref="B72:J72"/>
    <mergeCell ref="B123:J123"/>
    <mergeCell ref="B120:J120"/>
    <mergeCell ref="I9:K9"/>
    <mergeCell ref="B11:J11"/>
    <mergeCell ref="B12:J12"/>
    <mergeCell ref="B14:J14"/>
    <mergeCell ref="B15:J15"/>
    <mergeCell ref="B19:J19"/>
    <mergeCell ref="I17:K17"/>
    <mergeCell ref="I25:K25"/>
    <mergeCell ref="B87:J87"/>
    <mergeCell ref="B88:J88"/>
    <mergeCell ref="B79:J79"/>
    <mergeCell ref="B106:J106"/>
    <mergeCell ref="B84:J84"/>
    <mergeCell ref="B45:J45"/>
    <mergeCell ref="B52:J52"/>
    <mergeCell ref="B43:J43"/>
    <mergeCell ref="B27:J27"/>
    <mergeCell ref="B117:J117"/>
    <mergeCell ref="B115:J115"/>
    <mergeCell ref="B76:J76"/>
    <mergeCell ref="B53:J53"/>
    <mergeCell ref="B56:J56"/>
    <mergeCell ref="B57:J57"/>
    <mergeCell ref="B59:J59"/>
    <mergeCell ref="B69:J69"/>
    <mergeCell ref="B70:J70"/>
    <mergeCell ref="B60:J60"/>
    <mergeCell ref="B28:J28"/>
    <mergeCell ref="B30:J30"/>
    <mergeCell ref="B31:J31"/>
    <mergeCell ref="B33:J33"/>
    <mergeCell ref="B37:J37"/>
    <mergeCell ref="B62:J62"/>
    <mergeCell ref="B63:J64"/>
    <mergeCell ref="I55:K55"/>
    <mergeCell ref="B34:J34"/>
    <mergeCell ref="B145:J145"/>
    <mergeCell ref="B144:J144"/>
    <mergeCell ref="B136:J136"/>
    <mergeCell ref="B135:J135"/>
    <mergeCell ref="B126:J126"/>
    <mergeCell ref="B132:J132"/>
    <mergeCell ref="B130:J130"/>
    <mergeCell ref="B129:J129"/>
    <mergeCell ref="B156:J156"/>
    <mergeCell ref="B157:J157"/>
    <mergeCell ref="B142:J142"/>
    <mergeCell ref="B141:J141"/>
    <mergeCell ref="B139:J139"/>
    <mergeCell ref="B138:J138"/>
    <mergeCell ref="H154:K154"/>
    <mergeCell ref="I147:K147"/>
    <mergeCell ref="B148:J148"/>
    <mergeCell ref="B164:J164"/>
    <mergeCell ref="B165:J165"/>
    <mergeCell ref="I162:K162"/>
    <mergeCell ref="B152:J152"/>
    <mergeCell ref="B151:J151"/>
    <mergeCell ref="B149:J149"/>
    <mergeCell ref="B159:J159"/>
    <mergeCell ref="B160:J160"/>
  </mergeCells>
  <hyperlinks>
    <hyperlink ref="A12" location="prescolaire!A4" display="Tableau 1"/>
    <hyperlink ref="A15" location="prescolaire!A30" display="Tableau 2"/>
    <hyperlink ref="A19" location="primaire!A6" display="Tableau 3 : "/>
    <hyperlink ref="A22" location="primaire!A26" display="Tableau 4 :"/>
    <hyperlink ref="A28" location="primaire!A54" display="Tableau 5 :"/>
    <hyperlink ref="A31" location="primaire!A74" display="Tableau  6  :"/>
    <hyperlink ref="A34" location="primaire!A95" display="Tableau 7 :"/>
    <hyperlink ref="A43" location="collegial!A9" display="Tableau 11 : "/>
    <hyperlink ref="A47" location="collegial!A34" display="Tableau 12 : "/>
    <hyperlink ref="A50" location="collegial!A52" display="Tableau 13 :"/>
    <hyperlink ref="A53" location="collegial!A84" display="Tableau 14:"/>
    <hyperlink ref="A57" location="collegial!A114" display="Tableau 15 :"/>
    <hyperlink ref="A60" location="secondaire!A7" display="Tableau 17:"/>
    <hyperlink ref="A63" location="secondaire!A27" display="Tableau 18 : "/>
    <hyperlink ref="A70" location="secondaire!A46" display="Tableau 19: "/>
    <hyperlink ref="A73" location="secondaire!A64" display="Tableau 20: "/>
    <hyperlink ref="A76" location="secondaire!A87" display="Tableau 21 : "/>
    <hyperlink ref="A79" location="secondaire!A104" display="Tableau 22: "/>
    <hyperlink ref="A82" location="secondaire!A168" display="Tableau 23: "/>
    <hyperlink ref="A85" location="'Formation des cadres'!A8" display="Tableau 25 :"/>
    <hyperlink ref="A88" location="'Formation des cadres'!A62" display="Tableau 28 : "/>
    <hyperlink ref="A91" location="superieur!A4" display="Tableau 32 :"/>
    <hyperlink ref="A94" location="superieur!A24" display="Tableau 33 : "/>
    <hyperlink ref="A97" location="superieur!A47" display="Tableau 34 :"/>
    <hyperlink ref="A101" location="superieur!A65" display="Tableau 35 : "/>
    <hyperlink ref="A106" location="superieur!A81" display="Tableau 36:"/>
    <hyperlink ref="K11" location="prescolaire!I3" display="جدول  1 : "/>
    <hyperlink ref="K14" location="prescolaire!I29" display="جدول 2 : "/>
    <hyperlink ref="K18" location="primaire!I5" display="جدول 3 : "/>
    <hyperlink ref="K42" location="collegial!I8" display="جدول 11 : "/>
    <hyperlink ref="K45" location="collegial!I33" display="جدول 12 : "/>
    <hyperlink ref="K59" location="secondaire!I6" display="جدول 17  : "/>
    <hyperlink ref="K84" location="'Formation des cadres'!I7" display="جدول 25:"/>
    <hyperlink ref="K90" location="superieur!I3" display="جدول 32 : "/>
    <hyperlink ref="K21" location="primaire!I25" display="جدول  4 : "/>
    <hyperlink ref="K27" location="primaire!I53" display="جدول 5 : "/>
    <hyperlink ref="K30" location="primaire!I73" display="جدول 6 :"/>
    <hyperlink ref="K33" location="primaire!I94" display="جدول 7 : "/>
    <hyperlink ref="K49" location="collegial!I51" display="جدول 13 :  "/>
    <hyperlink ref="K52" location="collegial!I83" display="جدول 14 : "/>
    <hyperlink ref="K56" location="collegial!I113" display="جدول 15 : "/>
    <hyperlink ref="K62" location="secondaire!I26" display="جدول 18 : "/>
    <hyperlink ref="K69" location="secondaire!I45" display="جدول 19 :"/>
    <hyperlink ref="K72" location="secondaire!I63" display="جدول 20 : "/>
    <hyperlink ref="K75" location="secondaire!I86" display="جدول 21  :   "/>
    <hyperlink ref="K78" location="secondaire!I103" display="جدول 22 :"/>
    <hyperlink ref="K81" location="secondaire!I166" display="جدول 23 : "/>
    <hyperlink ref="K87" location="'Formation des cadres'!I61" display="جدول 28 : "/>
    <hyperlink ref="K93" location="superieur!I23" display="جدول 33 : "/>
    <hyperlink ref="K96" location="superieur!I46" display="جدول 34 : "/>
    <hyperlink ref="K100" location="superieur!I65" display="جدول 35 : "/>
    <hyperlink ref="K105" location="superieur!I80" display="جدول 36 : "/>
    <hyperlink ref="K108" location="superieur!I80" display="جدول 36 : "/>
    <hyperlink ref="A109" location="superieur!A81" display="Tableau 36:"/>
    <hyperlink ref="A37" location="primaire!A95" display="Tableau 7 :"/>
    <hyperlink ref="K36" location="primaire!I94" display="جدول 7 : "/>
    <hyperlink ref="A40" location="primaire!A95" display="Tableau 7 :"/>
    <hyperlink ref="K39" location="primaire!I94" display="جدول 7 : "/>
    <hyperlink ref="K120" location="superieur!I80" display="جدول 36 : "/>
    <hyperlink ref="K123" location="superieur!I80" display="جدول 36 : "/>
    <hyperlink ref="K126" location="superieur!I80" display="جدول 36 : "/>
    <hyperlink ref="A121" location="superieur!A81" display="Tableau 36:"/>
    <hyperlink ref="A124" location="superieur!A81" display="Tableau 36:"/>
    <hyperlink ref="A127" location="superieur!A81" display="Tableau 36:"/>
    <hyperlink ref="K129" location="superieur!I46" display="جدول 34 : "/>
    <hyperlink ref="K132" location="superieur!I65" display="جدول 35 : "/>
    <hyperlink ref="K135" location="superieur!I80" display="جدول 36 : "/>
    <hyperlink ref="K138" location="superieur!I80" display="جدول 36 : "/>
    <hyperlink ref="K141" location="superieur!I80" display="جدول 36 : "/>
    <hyperlink ref="K144" location="superieur!I80" display="جدول 36 : "/>
    <hyperlink ref="K148" location="superieur!I80" display="جدول 36 : "/>
    <hyperlink ref="K151" location="superieur!I46" display="جدول 34 : "/>
    <hyperlink ref="K156" location="superieur!I65" display="جدول 35 : "/>
    <hyperlink ref="K159" location="superieur!I80" display="جدول 36 : "/>
    <hyperlink ref="K164" location="superieur!I80" display="جدول 36 : "/>
    <hyperlink ref="K166" location="superieur!I80" display="جدول 36 : "/>
    <hyperlink ref="K171" location="superieur!I80" display="جدول 36 : "/>
    <hyperlink ref="K174" location="superieur!I80" display="جدول 36 : "/>
    <hyperlink ref="A130" location="superieur!A47" display="Tableau 34 :"/>
    <hyperlink ref="A133" location="superieur!A65" display="Tableau 35 : "/>
    <hyperlink ref="A136" location="superieur!A81" display="Tableau 36:"/>
    <hyperlink ref="A139" location="superieur!A81" display="Tableau 36:"/>
    <hyperlink ref="A142" location="superieur!A81" display="Tableau 36:"/>
    <hyperlink ref="A145" location="superieur!A81" display="Tableau 36:"/>
    <hyperlink ref="A149" location="superieur!A81" display="Tableau 36:"/>
    <hyperlink ref="A152" location="superieur!A47" display="Tableau 34 :"/>
    <hyperlink ref="A157" location="superieur!A65" display="Tableau 35 : "/>
    <hyperlink ref="A160" location="superieur!A81" display="Tableau 36:"/>
    <hyperlink ref="A165" location="superieur!A81" display="Tableau 36:"/>
    <hyperlink ref="A167" location="superieur!A81" display="Tableau 36:"/>
    <hyperlink ref="A172" location="superieur!A81" display="Tableau 36:"/>
    <hyperlink ref="K114" location="superieur!I80" display="جدول 36 : "/>
    <hyperlink ref="K117" location="superieur!I80" display="جدول 36 : "/>
    <hyperlink ref="A115" location="superieur!A81" display="Tableau 36:"/>
    <hyperlink ref="A118" location="superieur!A81" display="Tableau 36:"/>
    <hyperlink ref="A175" location="superieur!A81" display="Tableau 36:"/>
    <hyperlink ref="K177" location="superieur!I80" display="جدول 36 : "/>
    <hyperlink ref="K180" location="superieur!I80" display="جدول 36 : "/>
    <hyperlink ref="A178" location="superieur!A81" display="Tableau 36:"/>
    <hyperlink ref="A181" location="superieur!A81" display="Tableau 36:"/>
  </hyperlinks>
  <printOptions horizontalCentered="1"/>
  <pageMargins left="0.2362204724409449" right="0.15748031496062992" top="0.3937007874015748" bottom="0.5905511811023623" header="0.1968503937007874" footer="0.1968503937007874"/>
  <pageSetup firstPageNumber="91" useFirstPageNumber="1" horizontalDpi="600" verticalDpi="600" orientation="portrait" paperSize="9" scale="61" r:id="rId1"/>
  <headerFooter alignWithMargins="0">
    <oddFooter>&amp;C&amp;"Arial,Gras"&amp;P</oddFooter>
  </headerFooter>
  <rowBreaks count="3" manualBreakCount="3">
    <brk id="43" max="10" man="1"/>
    <brk id="88" max="10" man="1"/>
    <brk id="1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1"/>
  </sheetPr>
  <dimension ref="A1:I66"/>
  <sheetViews>
    <sheetView view="pageBreakPreview" zoomScale="87" zoomScaleSheetLayoutView="87" zoomScalePageLayoutView="0" workbookViewId="0" topLeftCell="A46">
      <selection activeCell="A49" sqref="A49"/>
    </sheetView>
  </sheetViews>
  <sheetFormatPr defaultColWidth="9.77734375" defaultRowHeight="15"/>
  <cols>
    <col min="1" max="1" width="16.6640625" style="6" customWidth="1"/>
    <col min="2" max="2" width="7.21484375" style="6" customWidth="1"/>
    <col min="3" max="3" width="13.10546875" style="6" customWidth="1"/>
    <col min="4" max="4" width="9.88671875" style="6" customWidth="1"/>
    <col min="5" max="5" width="12.21484375" style="6" customWidth="1"/>
    <col min="6" max="6" width="11.77734375" style="6" customWidth="1"/>
    <col min="7" max="7" width="14.5546875" style="6" customWidth="1"/>
    <col min="8" max="8" width="12.88671875" style="6" customWidth="1"/>
    <col min="9" max="9" width="14.77734375" style="6" customWidth="1"/>
    <col min="10" max="16384" width="9.77734375" style="6" customWidth="1"/>
  </cols>
  <sheetData>
    <row r="1" spans="1:9" s="580" customFormat="1" ht="30" customHeight="1">
      <c r="A1" s="508" t="s">
        <v>431</v>
      </c>
      <c r="B1" s="579"/>
      <c r="C1" s="579"/>
      <c r="D1" s="579"/>
      <c r="E1" s="573"/>
      <c r="F1" s="626" t="s">
        <v>430</v>
      </c>
      <c r="G1" s="626"/>
      <c r="H1" s="626"/>
      <c r="I1" s="626"/>
    </row>
    <row r="2" spans="1:9" s="28" customFormat="1" ht="15.75" customHeight="1">
      <c r="A2" s="201"/>
      <c r="B2" s="135"/>
      <c r="C2" s="135"/>
      <c r="D2" s="135"/>
      <c r="E2" s="135"/>
      <c r="F2" s="135"/>
      <c r="G2" s="132"/>
      <c r="H2" s="261"/>
      <c r="I2" s="261"/>
    </row>
    <row r="3" spans="1:9" s="28" customFormat="1" ht="15.75" customHeight="1">
      <c r="A3" s="201"/>
      <c r="B3" s="135"/>
      <c r="C3" s="135"/>
      <c r="D3" s="135"/>
      <c r="E3" s="135"/>
      <c r="F3" s="135"/>
      <c r="G3" s="132"/>
      <c r="H3" s="261"/>
      <c r="I3" s="261"/>
    </row>
    <row r="4" spans="1:9" s="28" customFormat="1" ht="30" customHeight="1">
      <c r="A4" s="606"/>
      <c r="B4" s="652" t="s">
        <v>579</v>
      </c>
      <c r="C4" s="652"/>
      <c r="D4" s="652"/>
      <c r="E4" s="652"/>
      <c r="F4" s="652"/>
      <c r="G4" s="652"/>
      <c r="H4" s="652"/>
      <c r="I4" s="606"/>
    </row>
    <row r="5" spans="1:9" s="28" customFormat="1" ht="30" customHeight="1">
      <c r="A5" s="607" t="s">
        <v>82</v>
      </c>
      <c r="B5" s="653" t="s">
        <v>576</v>
      </c>
      <c r="C5" s="653"/>
      <c r="D5" s="653"/>
      <c r="E5" s="653"/>
      <c r="F5" s="653"/>
      <c r="G5" s="653"/>
      <c r="H5" s="653"/>
      <c r="I5" s="607" t="s">
        <v>292</v>
      </c>
    </row>
    <row r="6" spans="1:9" s="28" customFormat="1" ht="30" customHeight="1">
      <c r="A6" s="657" t="s">
        <v>111</v>
      </c>
      <c r="B6" s="132"/>
      <c r="C6" s="258" t="s">
        <v>285</v>
      </c>
      <c r="D6" s="258" t="s">
        <v>32</v>
      </c>
      <c r="E6" s="659" t="s">
        <v>83</v>
      </c>
      <c r="F6" s="659"/>
      <c r="G6" s="659" t="s">
        <v>283</v>
      </c>
      <c r="H6" s="659"/>
      <c r="I6" s="660" t="s">
        <v>110</v>
      </c>
    </row>
    <row r="7" spans="1:9" s="28" customFormat="1" ht="30" customHeight="1">
      <c r="A7" s="658"/>
      <c r="B7" s="144"/>
      <c r="C7" s="253" t="s">
        <v>282</v>
      </c>
      <c r="D7" s="253" t="s">
        <v>281</v>
      </c>
      <c r="E7" s="253" t="s">
        <v>62</v>
      </c>
      <c r="F7" s="253" t="s">
        <v>99</v>
      </c>
      <c r="G7" s="253" t="s">
        <v>62</v>
      </c>
      <c r="H7" s="253" t="s">
        <v>284</v>
      </c>
      <c r="I7" s="661"/>
    </row>
    <row r="8" spans="1:9" s="28" customFormat="1" ht="30.75" customHeight="1">
      <c r="A8" s="252" t="s">
        <v>102</v>
      </c>
      <c r="B8" s="252"/>
      <c r="C8" s="469">
        <v>54</v>
      </c>
      <c r="D8" s="469">
        <v>56</v>
      </c>
      <c r="E8" s="469">
        <v>1127</v>
      </c>
      <c r="F8" s="469">
        <v>545</v>
      </c>
      <c r="G8" s="500" t="s">
        <v>450</v>
      </c>
      <c r="H8" s="500" t="s">
        <v>450</v>
      </c>
      <c r="I8" s="137" t="s">
        <v>106</v>
      </c>
    </row>
    <row r="9" spans="1:9" s="28" customFormat="1" ht="30" customHeight="1">
      <c r="A9" s="252" t="s">
        <v>103</v>
      </c>
      <c r="B9" s="252"/>
      <c r="C9" s="469">
        <v>22</v>
      </c>
      <c r="D9" s="469">
        <v>25</v>
      </c>
      <c r="E9" s="469">
        <v>653</v>
      </c>
      <c r="F9" s="469">
        <v>349</v>
      </c>
      <c r="G9" s="500" t="s">
        <v>450</v>
      </c>
      <c r="H9" s="500" t="s">
        <v>450</v>
      </c>
      <c r="I9" s="137" t="s">
        <v>107</v>
      </c>
    </row>
    <row r="10" spans="1:9" s="28" customFormat="1" ht="30" customHeight="1">
      <c r="A10" s="252" t="s">
        <v>104</v>
      </c>
      <c r="B10" s="252"/>
      <c r="C10" s="469">
        <v>50</v>
      </c>
      <c r="D10" s="469">
        <v>74</v>
      </c>
      <c r="E10" s="469">
        <v>1774</v>
      </c>
      <c r="F10" s="469">
        <v>847</v>
      </c>
      <c r="G10" s="500" t="s">
        <v>450</v>
      </c>
      <c r="H10" s="500" t="s">
        <v>450</v>
      </c>
      <c r="I10" s="137" t="s">
        <v>108</v>
      </c>
    </row>
    <row r="11" spans="1:9" s="28" customFormat="1" ht="30" customHeight="1">
      <c r="A11" s="651" t="s">
        <v>105</v>
      </c>
      <c r="B11" s="651"/>
      <c r="C11" s="469">
        <v>38</v>
      </c>
      <c r="D11" s="469">
        <v>45</v>
      </c>
      <c r="E11" s="469">
        <v>1082</v>
      </c>
      <c r="F11" s="469">
        <v>519</v>
      </c>
      <c r="G11" s="500" t="s">
        <v>450</v>
      </c>
      <c r="H11" s="500" t="s">
        <v>450</v>
      </c>
      <c r="I11" s="137" t="s">
        <v>109</v>
      </c>
    </row>
    <row r="12" spans="1:9" s="28" customFormat="1" ht="30" customHeight="1">
      <c r="A12" s="651" t="s">
        <v>407</v>
      </c>
      <c r="B12" s="651"/>
      <c r="C12" s="469">
        <v>37</v>
      </c>
      <c r="D12" s="469">
        <v>51</v>
      </c>
      <c r="E12" s="469">
        <v>1182</v>
      </c>
      <c r="F12" s="469">
        <v>593</v>
      </c>
      <c r="G12" s="500" t="s">
        <v>450</v>
      </c>
      <c r="H12" s="500" t="s">
        <v>450</v>
      </c>
      <c r="I12" s="137" t="s">
        <v>410</v>
      </c>
    </row>
    <row r="13" spans="1:9" s="28" customFormat="1" ht="30" customHeight="1">
      <c r="A13" s="651" t="s">
        <v>408</v>
      </c>
      <c r="B13" s="651"/>
      <c r="C13" s="469">
        <v>32</v>
      </c>
      <c r="D13" s="469">
        <v>42</v>
      </c>
      <c r="E13" s="469">
        <v>971</v>
      </c>
      <c r="F13" s="469">
        <v>478</v>
      </c>
      <c r="G13" s="500" t="s">
        <v>450</v>
      </c>
      <c r="H13" s="500" t="s">
        <v>450</v>
      </c>
      <c r="I13" s="137" t="s">
        <v>411</v>
      </c>
    </row>
    <row r="14" spans="1:9" s="28" customFormat="1" ht="30" customHeight="1">
      <c r="A14" s="651" t="s">
        <v>409</v>
      </c>
      <c r="B14" s="651"/>
      <c r="C14" s="469">
        <v>40</v>
      </c>
      <c r="D14" s="469">
        <v>70</v>
      </c>
      <c r="E14" s="469">
        <v>1508</v>
      </c>
      <c r="F14" s="469">
        <v>759</v>
      </c>
      <c r="G14" s="500" t="s">
        <v>450</v>
      </c>
      <c r="H14" s="500" t="s">
        <v>450</v>
      </c>
      <c r="I14" s="137" t="s">
        <v>412</v>
      </c>
    </row>
    <row r="15" spans="1:9" s="28" customFormat="1" ht="30" customHeight="1">
      <c r="A15" s="262" t="s">
        <v>3</v>
      </c>
      <c r="B15" s="203"/>
      <c r="C15" s="188">
        <f>SUM(C8:C14)</f>
        <v>273</v>
      </c>
      <c r="D15" s="468">
        <f>SUM(D8:D14)</f>
        <v>363</v>
      </c>
      <c r="E15" s="468">
        <f>SUM(E8:E14)</f>
        <v>8297</v>
      </c>
      <c r="F15" s="468">
        <f>SUM(F8:F14)</f>
        <v>4090</v>
      </c>
      <c r="G15" s="499"/>
      <c r="H15" s="499"/>
      <c r="I15" s="203" t="s">
        <v>21</v>
      </c>
    </row>
    <row r="16" spans="1:9" s="28" customFormat="1" ht="15.75" customHeight="1">
      <c r="A16" s="133" t="s">
        <v>273</v>
      </c>
      <c r="B16" s="137"/>
      <c r="C16" s="254"/>
      <c r="D16" s="254"/>
      <c r="E16" s="254"/>
      <c r="F16" s="254"/>
      <c r="G16" s="664" t="s">
        <v>274</v>
      </c>
      <c r="H16" s="664"/>
      <c r="I16" s="665"/>
    </row>
    <row r="17" spans="1:9" s="28" customFormat="1" ht="15.75" customHeight="1">
      <c r="A17" s="133"/>
      <c r="B17" s="137"/>
      <c r="C17" s="254"/>
      <c r="D17" s="254"/>
      <c r="E17" s="254"/>
      <c r="F17" s="254"/>
      <c r="G17" s="254"/>
      <c r="H17" s="254"/>
      <c r="I17" s="254"/>
    </row>
    <row r="18" spans="1:9" s="28" customFormat="1" ht="15.75" customHeight="1">
      <c r="A18" s="133"/>
      <c r="B18" s="137"/>
      <c r="C18" s="254"/>
      <c r="D18" s="254"/>
      <c r="E18" s="254"/>
      <c r="F18" s="254"/>
      <c r="G18" s="254"/>
      <c r="H18" s="254"/>
      <c r="I18" s="254"/>
    </row>
    <row r="19" spans="1:9" s="28" customFormat="1" ht="15.75" customHeight="1">
      <c r="A19" s="133"/>
      <c r="B19" s="137"/>
      <c r="C19" s="254"/>
      <c r="D19" s="254"/>
      <c r="E19" s="254"/>
      <c r="F19" s="254"/>
      <c r="G19" s="254"/>
      <c r="H19" s="254"/>
      <c r="I19" s="254"/>
    </row>
    <row r="20" spans="1:9" s="28" customFormat="1" ht="30" customHeight="1">
      <c r="A20" s="606"/>
      <c r="B20" s="652" t="s">
        <v>577</v>
      </c>
      <c r="C20" s="652"/>
      <c r="D20" s="652"/>
      <c r="E20" s="652"/>
      <c r="F20" s="652"/>
      <c r="G20" s="652"/>
      <c r="H20" s="652"/>
      <c r="I20" s="606"/>
    </row>
    <row r="21" spans="1:9" s="28" customFormat="1" ht="30" customHeight="1">
      <c r="A21" s="607" t="s">
        <v>84</v>
      </c>
      <c r="B21" s="653" t="s">
        <v>578</v>
      </c>
      <c r="C21" s="653"/>
      <c r="D21" s="653"/>
      <c r="E21" s="653"/>
      <c r="F21" s="653"/>
      <c r="G21" s="653"/>
      <c r="H21" s="653"/>
      <c r="I21" s="607" t="s">
        <v>293</v>
      </c>
    </row>
    <row r="22" spans="1:9" s="28" customFormat="1" ht="30" customHeight="1">
      <c r="A22" s="654" t="s">
        <v>111</v>
      </c>
      <c r="B22" s="16"/>
      <c r="C22" s="31" t="s">
        <v>426</v>
      </c>
      <c r="D22" s="31" t="s">
        <v>289</v>
      </c>
      <c r="E22" s="39" t="s">
        <v>290</v>
      </c>
      <c r="F22" s="31" t="s">
        <v>291</v>
      </c>
      <c r="G22" s="656" t="s">
        <v>21</v>
      </c>
      <c r="H22" s="656"/>
      <c r="I22" s="660" t="s">
        <v>110</v>
      </c>
    </row>
    <row r="23" spans="1:9" s="28" customFormat="1" ht="30" customHeight="1">
      <c r="A23" s="655"/>
      <c r="B23" s="18"/>
      <c r="C23" s="19" t="s">
        <v>427</v>
      </c>
      <c r="D23" s="19" t="s">
        <v>286</v>
      </c>
      <c r="E23" s="19" t="s">
        <v>287</v>
      </c>
      <c r="F23" s="19" t="s">
        <v>288</v>
      </c>
      <c r="G23" s="646" t="s">
        <v>3</v>
      </c>
      <c r="H23" s="646"/>
      <c r="I23" s="661"/>
    </row>
    <row r="24" spans="1:9" s="28" customFormat="1" ht="30" customHeight="1">
      <c r="A24" s="252" t="s">
        <v>102</v>
      </c>
      <c r="B24" s="252"/>
      <c r="C24" s="250" t="s">
        <v>450</v>
      </c>
      <c r="D24" s="494">
        <v>448</v>
      </c>
      <c r="E24" s="494">
        <v>656</v>
      </c>
      <c r="F24" s="494">
        <v>23</v>
      </c>
      <c r="G24" s="648">
        <f>+F24+E24+D24</f>
        <v>1127</v>
      </c>
      <c r="H24" s="648"/>
      <c r="I24" s="137" t="s">
        <v>106</v>
      </c>
    </row>
    <row r="25" spans="1:9" s="28" customFormat="1" ht="30" customHeight="1">
      <c r="A25" s="252" t="s">
        <v>103</v>
      </c>
      <c r="B25" s="252"/>
      <c r="C25" s="250" t="s">
        <v>450</v>
      </c>
      <c r="D25" s="492">
        <v>271</v>
      </c>
      <c r="E25" s="492">
        <v>361</v>
      </c>
      <c r="F25" s="492">
        <v>21</v>
      </c>
      <c r="G25" s="649">
        <f aca="true" t="shared" si="0" ref="G25:G30">+F25+E25+D25</f>
        <v>653</v>
      </c>
      <c r="H25" s="649"/>
      <c r="I25" s="137" t="s">
        <v>107</v>
      </c>
    </row>
    <row r="26" spans="1:9" s="28" customFormat="1" ht="30" customHeight="1">
      <c r="A26" s="252" t="s">
        <v>104</v>
      </c>
      <c r="B26" s="252"/>
      <c r="C26" s="250" t="s">
        <v>450</v>
      </c>
      <c r="D26" s="492">
        <v>727</v>
      </c>
      <c r="E26" s="492">
        <v>956</v>
      </c>
      <c r="F26" s="492">
        <v>87</v>
      </c>
      <c r="G26" s="649">
        <f t="shared" si="0"/>
        <v>1770</v>
      </c>
      <c r="H26" s="649"/>
      <c r="I26" s="137" t="s">
        <v>108</v>
      </c>
    </row>
    <row r="27" spans="1:9" s="28" customFormat="1" ht="30" customHeight="1">
      <c r="A27" s="651" t="s">
        <v>105</v>
      </c>
      <c r="B27" s="651"/>
      <c r="C27" s="250" t="s">
        <v>450</v>
      </c>
      <c r="D27" s="492">
        <v>388</v>
      </c>
      <c r="E27" s="492">
        <v>641</v>
      </c>
      <c r="F27" s="492">
        <v>42</v>
      </c>
      <c r="G27" s="649">
        <f t="shared" si="0"/>
        <v>1071</v>
      </c>
      <c r="H27" s="649"/>
      <c r="I27" s="137" t="s">
        <v>109</v>
      </c>
    </row>
    <row r="28" spans="1:9" s="28" customFormat="1" ht="30" customHeight="1">
      <c r="A28" s="651" t="s">
        <v>407</v>
      </c>
      <c r="B28" s="651"/>
      <c r="C28" s="250" t="s">
        <v>450</v>
      </c>
      <c r="D28" s="492">
        <v>503</v>
      </c>
      <c r="E28" s="492">
        <v>670</v>
      </c>
      <c r="F28" s="492">
        <v>9</v>
      </c>
      <c r="G28" s="649">
        <f t="shared" si="0"/>
        <v>1182</v>
      </c>
      <c r="H28" s="649"/>
      <c r="I28" s="137" t="s">
        <v>410</v>
      </c>
    </row>
    <row r="29" spans="1:9" s="28" customFormat="1" ht="30" customHeight="1">
      <c r="A29" s="651" t="s">
        <v>408</v>
      </c>
      <c r="B29" s="651"/>
      <c r="C29" s="250" t="s">
        <v>450</v>
      </c>
      <c r="D29" s="492">
        <v>213</v>
      </c>
      <c r="E29" s="492">
        <v>742</v>
      </c>
      <c r="F29" s="492">
        <v>16</v>
      </c>
      <c r="G29" s="649">
        <f t="shared" si="0"/>
        <v>971</v>
      </c>
      <c r="H29" s="649"/>
      <c r="I29" s="137" t="s">
        <v>411</v>
      </c>
    </row>
    <row r="30" spans="1:9" s="28" customFormat="1" ht="30" customHeight="1">
      <c r="A30" s="651" t="s">
        <v>409</v>
      </c>
      <c r="B30" s="651"/>
      <c r="C30" s="250" t="s">
        <v>450</v>
      </c>
      <c r="D30" s="279">
        <v>429</v>
      </c>
      <c r="E30" s="493">
        <v>932</v>
      </c>
      <c r="F30" s="493">
        <v>145</v>
      </c>
      <c r="G30" s="650">
        <f t="shared" si="0"/>
        <v>1506</v>
      </c>
      <c r="H30" s="650"/>
      <c r="I30" s="137" t="s">
        <v>412</v>
      </c>
    </row>
    <row r="31" spans="1:9" s="28" customFormat="1" ht="30" customHeight="1">
      <c r="A31" s="58" t="s">
        <v>3</v>
      </c>
      <c r="B31" s="26"/>
      <c r="C31" s="460" t="s">
        <v>450</v>
      </c>
      <c r="D31" s="460">
        <f>SUM(D24:D30)</f>
        <v>2979</v>
      </c>
      <c r="E31" s="460">
        <f>SUM(E24:E30)</f>
        <v>4958</v>
      </c>
      <c r="F31" s="460">
        <f>SUM(F24:F30)</f>
        <v>343</v>
      </c>
      <c r="G31" s="647">
        <f>SUM(G24:G30)</f>
        <v>8280</v>
      </c>
      <c r="H31" s="647"/>
      <c r="I31" s="58" t="s">
        <v>21</v>
      </c>
    </row>
    <row r="32" spans="1:9" s="28" customFormat="1" ht="15.75" customHeight="1">
      <c r="A32" s="217" t="s">
        <v>273</v>
      </c>
      <c r="B32" s="137"/>
      <c r="C32" s="462"/>
      <c r="D32" s="137"/>
      <c r="E32" s="132"/>
      <c r="F32" s="132"/>
      <c r="G32" s="132"/>
      <c r="H32" s="272"/>
      <c r="I32" s="267" t="s">
        <v>274</v>
      </c>
    </row>
    <row r="33" spans="1:9" s="580" customFormat="1" ht="36.75" customHeight="1">
      <c r="A33" s="508" t="s">
        <v>525</v>
      </c>
      <c r="B33" s="579"/>
      <c r="C33" s="579"/>
      <c r="D33" s="573"/>
      <c r="E33" s="573"/>
      <c r="F33" s="626" t="s">
        <v>526</v>
      </c>
      <c r="G33" s="626"/>
      <c r="H33" s="626"/>
      <c r="I33" s="626"/>
    </row>
    <row r="34" spans="1:9" ht="30" customHeight="1">
      <c r="A34" s="606"/>
      <c r="B34" s="652" t="s">
        <v>575</v>
      </c>
      <c r="C34" s="652"/>
      <c r="D34" s="652"/>
      <c r="E34" s="652"/>
      <c r="F34" s="652"/>
      <c r="G34" s="652"/>
      <c r="H34" s="652"/>
      <c r="I34" s="662" t="s">
        <v>504</v>
      </c>
    </row>
    <row r="35" spans="1:9" ht="36" customHeight="1">
      <c r="A35" s="607" t="s">
        <v>505</v>
      </c>
      <c r="B35" s="653" t="s">
        <v>606</v>
      </c>
      <c r="C35" s="653"/>
      <c r="D35" s="653"/>
      <c r="E35" s="653"/>
      <c r="F35" s="653"/>
      <c r="G35" s="653"/>
      <c r="H35" s="653"/>
      <c r="I35" s="663"/>
    </row>
    <row r="36" spans="1:9" ht="30.75" customHeight="1">
      <c r="A36" s="657" t="s">
        <v>111</v>
      </c>
      <c r="B36" s="132"/>
      <c r="C36" s="202" t="s">
        <v>285</v>
      </c>
      <c r="D36" s="202" t="s">
        <v>32</v>
      </c>
      <c r="E36" s="659" t="s">
        <v>83</v>
      </c>
      <c r="F36" s="659"/>
      <c r="G36" s="659" t="s">
        <v>283</v>
      </c>
      <c r="H36" s="659"/>
      <c r="I36" s="660" t="s">
        <v>110</v>
      </c>
    </row>
    <row r="37" spans="1:9" ht="30" customHeight="1">
      <c r="A37" s="658"/>
      <c r="B37" s="144"/>
      <c r="C37" s="169" t="s">
        <v>282</v>
      </c>
      <c r="D37" s="169" t="s">
        <v>281</v>
      </c>
      <c r="E37" s="169" t="s">
        <v>62</v>
      </c>
      <c r="F37" s="169" t="s">
        <v>99</v>
      </c>
      <c r="G37" s="169" t="s">
        <v>62</v>
      </c>
      <c r="H37" s="169" t="s">
        <v>284</v>
      </c>
      <c r="I37" s="661"/>
    </row>
    <row r="38" spans="1:9" ht="30" customHeight="1">
      <c r="A38" s="249" t="s">
        <v>102</v>
      </c>
      <c r="B38" s="249"/>
      <c r="C38" s="461">
        <v>354</v>
      </c>
      <c r="D38" s="461">
        <v>300</v>
      </c>
      <c r="E38" s="461">
        <v>6086</v>
      </c>
      <c r="F38" s="461">
        <v>2879</v>
      </c>
      <c r="G38" s="461">
        <v>554</v>
      </c>
      <c r="H38" s="461">
        <v>504</v>
      </c>
      <c r="I38" s="137" t="s">
        <v>106</v>
      </c>
    </row>
    <row r="39" spans="1:9" ht="30" customHeight="1">
      <c r="A39" s="249" t="s">
        <v>103</v>
      </c>
      <c r="B39" s="249"/>
      <c r="C39" s="461">
        <v>230</v>
      </c>
      <c r="D39" s="461">
        <v>209</v>
      </c>
      <c r="E39" s="461">
        <v>4693</v>
      </c>
      <c r="F39" s="461">
        <v>2274</v>
      </c>
      <c r="G39" s="461">
        <v>356</v>
      </c>
      <c r="H39" s="461">
        <v>337</v>
      </c>
      <c r="I39" s="137" t="s">
        <v>107</v>
      </c>
    </row>
    <row r="40" spans="1:9" ht="30" customHeight="1">
      <c r="A40" s="249" t="s">
        <v>104</v>
      </c>
      <c r="B40" s="249"/>
      <c r="C40" s="461">
        <v>203</v>
      </c>
      <c r="D40" s="461">
        <v>212</v>
      </c>
      <c r="E40" s="461">
        <v>3483</v>
      </c>
      <c r="F40" s="461">
        <v>1707</v>
      </c>
      <c r="G40" s="461">
        <v>251</v>
      </c>
      <c r="H40" s="461">
        <v>193</v>
      </c>
      <c r="I40" s="137" t="s">
        <v>108</v>
      </c>
    </row>
    <row r="41" spans="1:9" ht="30" customHeight="1">
      <c r="A41" s="651" t="s">
        <v>105</v>
      </c>
      <c r="B41" s="651"/>
      <c r="C41" s="461">
        <v>37</v>
      </c>
      <c r="D41" s="461">
        <v>36</v>
      </c>
      <c r="E41" s="461">
        <v>928</v>
      </c>
      <c r="F41" s="461">
        <v>419</v>
      </c>
      <c r="G41" s="461">
        <v>42</v>
      </c>
      <c r="H41" s="461">
        <v>41</v>
      </c>
      <c r="I41" s="137" t="s">
        <v>109</v>
      </c>
    </row>
    <row r="42" spans="1:9" ht="30" customHeight="1">
      <c r="A42" s="651" t="s">
        <v>407</v>
      </c>
      <c r="B42" s="651"/>
      <c r="C42" s="461">
        <v>355</v>
      </c>
      <c r="D42" s="461">
        <v>262</v>
      </c>
      <c r="E42" s="461">
        <v>5359</v>
      </c>
      <c r="F42" s="461">
        <v>2592</v>
      </c>
      <c r="G42" s="461">
        <v>408</v>
      </c>
      <c r="H42" s="461">
        <v>394</v>
      </c>
      <c r="I42" s="137" t="s">
        <v>410</v>
      </c>
    </row>
    <row r="43" spans="1:9" ht="30" customHeight="1">
      <c r="A43" s="651" t="s">
        <v>408</v>
      </c>
      <c r="B43" s="651"/>
      <c r="C43" s="461">
        <v>60</v>
      </c>
      <c r="D43" s="461">
        <v>50</v>
      </c>
      <c r="E43" s="461">
        <v>1112</v>
      </c>
      <c r="F43" s="461">
        <v>537</v>
      </c>
      <c r="G43" s="461">
        <v>65</v>
      </c>
      <c r="H43" s="461">
        <v>64</v>
      </c>
      <c r="I43" s="137" t="s">
        <v>411</v>
      </c>
    </row>
    <row r="44" spans="1:9" ht="30" customHeight="1">
      <c r="A44" s="651" t="s">
        <v>409</v>
      </c>
      <c r="B44" s="651"/>
      <c r="C44" s="461">
        <v>64</v>
      </c>
      <c r="D44" s="461">
        <v>49</v>
      </c>
      <c r="E44" s="461">
        <v>1146</v>
      </c>
      <c r="F44" s="461">
        <v>530</v>
      </c>
      <c r="G44" s="461">
        <v>67</v>
      </c>
      <c r="H44" s="461">
        <v>66</v>
      </c>
      <c r="I44" s="137" t="s">
        <v>412</v>
      </c>
    </row>
    <row r="45" spans="1:9" s="67" customFormat="1" ht="30" customHeight="1">
      <c r="A45" s="181" t="s">
        <v>3</v>
      </c>
      <c r="B45" s="203"/>
      <c r="C45" s="460">
        <f aca="true" t="shared" si="1" ref="C45:H45">SUM(C38:C44)</f>
        <v>1303</v>
      </c>
      <c r="D45" s="460">
        <f t="shared" si="1"/>
        <v>1118</v>
      </c>
      <c r="E45" s="460">
        <f t="shared" si="1"/>
        <v>22807</v>
      </c>
      <c r="F45" s="460">
        <f t="shared" si="1"/>
        <v>10938</v>
      </c>
      <c r="G45" s="460">
        <f t="shared" si="1"/>
        <v>1743</v>
      </c>
      <c r="H45" s="460">
        <f t="shared" si="1"/>
        <v>1599</v>
      </c>
      <c r="I45" s="203" t="s">
        <v>21</v>
      </c>
    </row>
    <row r="46" spans="1:9" ht="15.75">
      <c r="A46" s="133" t="s">
        <v>273</v>
      </c>
      <c r="B46" s="137"/>
      <c r="C46" s="166"/>
      <c r="D46" s="166"/>
      <c r="E46" s="166"/>
      <c r="F46" s="166"/>
      <c r="G46" s="664" t="s">
        <v>274</v>
      </c>
      <c r="H46" s="664"/>
      <c r="I46" s="665"/>
    </row>
    <row r="47" spans="1:9" ht="15.75">
      <c r="A47" s="133"/>
      <c r="B47" s="137"/>
      <c r="C47" s="166"/>
      <c r="D47" s="166"/>
      <c r="E47" s="166"/>
      <c r="F47" s="166"/>
      <c r="G47" s="166"/>
      <c r="H47" s="166"/>
      <c r="I47" s="166"/>
    </row>
    <row r="48" spans="1:9" ht="15.75">
      <c r="A48" s="133"/>
      <c r="B48" s="137"/>
      <c r="C48" s="166"/>
      <c r="D48" s="166"/>
      <c r="E48" s="166"/>
      <c r="F48" s="166"/>
      <c r="G48" s="166"/>
      <c r="H48" s="166"/>
      <c r="I48" s="166"/>
    </row>
    <row r="49" spans="1:9" ht="15.75">
      <c r="A49" s="133"/>
      <c r="B49" s="137"/>
      <c r="C49" s="166"/>
      <c r="D49" s="166"/>
      <c r="E49" s="166"/>
      <c r="F49" s="166"/>
      <c r="G49" s="166"/>
      <c r="H49" s="166"/>
      <c r="I49" s="166"/>
    </row>
    <row r="50" spans="1:9" ht="15.75">
      <c r="A50" s="133"/>
      <c r="B50" s="137"/>
      <c r="C50" s="166"/>
      <c r="D50" s="166"/>
      <c r="E50" s="166"/>
      <c r="F50" s="166"/>
      <c r="G50" s="166"/>
      <c r="H50" s="166"/>
      <c r="I50" s="166"/>
    </row>
    <row r="51" spans="1:9" ht="15.75">
      <c r="A51" s="133"/>
      <c r="B51" s="137"/>
      <c r="C51" s="166"/>
      <c r="D51" s="166"/>
      <c r="E51" s="166"/>
      <c r="F51" s="166"/>
      <c r="G51" s="166"/>
      <c r="H51" s="166"/>
      <c r="I51" s="166"/>
    </row>
    <row r="52" spans="1:9" ht="15.75">
      <c r="A52" s="133"/>
      <c r="B52" s="137"/>
      <c r="C52" s="166"/>
      <c r="D52" s="166"/>
      <c r="E52" s="166"/>
      <c r="F52" s="166"/>
      <c r="G52" s="166"/>
      <c r="H52" s="166"/>
      <c r="I52" s="166"/>
    </row>
    <row r="53" spans="1:9" ht="30" customHeight="1">
      <c r="A53" s="606"/>
      <c r="B53" s="652" t="s">
        <v>580</v>
      </c>
      <c r="C53" s="652"/>
      <c r="D53" s="652"/>
      <c r="E53" s="652"/>
      <c r="F53" s="652"/>
      <c r="G53" s="652"/>
      <c r="H53" s="652"/>
      <c r="I53" s="606"/>
    </row>
    <row r="54" spans="1:9" ht="30" customHeight="1">
      <c r="A54" s="607" t="s">
        <v>506</v>
      </c>
      <c r="B54" s="653" t="s">
        <v>581</v>
      </c>
      <c r="C54" s="653"/>
      <c r="D54" s="653"/>
      <c r="E54" s="653"/>
      <c r="F54" s="653"/>
      <c r="G54" s="653"/>
      <c r="H54" s="653"/>
      <c r="I54" s="607" t="s">
        <v>309</v>
      </c>
    </row>
    <row r="55" spans="1:9" ht="30" customHeight="1">
      <c r="A55" s="654" t="s">
        <v>111</v>
      </c>
      <c r="B55" s="16"/>
      <c r="C55" s="31" t="s">
        <v>426</v>
      </c>
      <c r="D55" s="31" t="s">
        <v>289</v>
      </c>
      <c r="E55" s="39" t="s">
        <v>290</v>
      </c>
      <c r="F55" s="31" t="s">
        <v>291</v>
      </c>
      <c r="G55" s="31" t="s">
        <v>428</v>
      </c>
      <c r="H55" s="259" t="s">
        <v>21</v>
      </c>
      <c r="I55" s="660" t="s">
        <v>110</v>
      </c>
    </row>
    <row r="56" spans="1:9" ht="30" customHeight="1">
      <c r="A56" s="655"/>
      <c r="B56" s="18"/>
      <c r="C56" s="19" t="s">
        <v>427</v>
      </c>
      <c r="D56" s="19" t="s">
        <v>286</v>
      </c>
      <c r="E56" s="19" t="s">
        <v>287</v>
      </c>
      <c r="F56" s="19" t="s">
        <v>288</v>
      </c>
      <c r="G56" s="19" t="s">
        <v>429</v>
      </c>
      <c r="H56" s="255" t="s">
        <v>3</v>
      </c>
      <c r="I56" s="661"/>
    </row>
    <row r="57" spans="1:9" ht="30" customHeight="1">
      <c r="A57" s="249" t="s">
        <v>102</v>
      </c>
      <c r="B57" s="249"/>
      <c r="C57" s="455"/>
      <c r="D57" s="461">
        <v>2767</v>
      </c>
      <c r="E57" s="461">
        <v>3027</v>
      </c>
      <c r="F57" s="461">
        <v>313</v>
      </c>
      <c r="G57" s="461">
        <v>14</v>
      </c>
      <c r="H57" s="461">
        <f>SUM(D57:G57)</f>
        <v>6121</v>
      </c>
      <c r="I57" s="137" t="s">
        <v>106</v>
      </c>
    </row>
    <row r="58" spans="1:9" ht="30" customHeight="1">
      <c r="A58" s="249" t="s">
        <v>103</v>
      </c>
      <c r="B58" s="249"/>
      <c r="C58" s="455"/>
      <c r="D58" s="461">
        <v>1714</v>
      </c>
      <c r="E58" s="461">
        <v>2829</v>
      </c>
      <c r="F58" s="461">
        <v>121</v>
      </c>
      <c r="G58" s="461">
        <v>3</v>
      </c>
      <c r="H58" s="461">
        <f aca="true" t="shared" si="2" ref="H58:H63">SUM(D58:G58)</f>
        <v>4667</v>
      </c>
      <c r="I58" s="137" t="s">
        <v>107</v>
      </c>
    </row>
    <row r="59" spans="1:9" ht="30" customHeight="1">
      <c r="A59" s="249" t="s">
        <v>104</v>
      </c>
      <c r="B59" s="249"/>
      <c r="C59" s="455"/>
      <c r="D59" s="461">
        <v>1458</v>
      </c>
      <c r="E59" s="461">
        <v>1857</v>
      </c>
      <c r="F59" s="461">
        <v>166</v>
      </c>
      <c r="G59" s="461">
        <v>2</v>
      </c>
      <c r="H59" s="461">
        <f t="shared" si="2"/>
        <v>3483</v>
      </c>
      <c r="I59" s="137" t="s">
        <v>108</v>
      </c>
    </row>
    <row r="60" spans="1:9" ht="30" customHeight="1">
      <c r="A60" s="651" t="s">
        <v>105</v>
      </c>
      <c r="B60" s="651"/>
      <c r="C60" s="455"/>
      <c r="D60" s="461">
        <v>300</v>
      </c>
      <c r="E60" s="461">
        <v>415</v>
      </c>
      <c r="F60" s="461">
        <v>90</v>
      </c>
      <c r="G60" s="461">
        <v>14</v>
      </c>
      <c r="H60" s="461">
        <f t="shared" si="2"/>
        <v>819</v>
      </c>
      <c r="I60" s="137" t="s">
        <v>109</v>
      </c>
    </row>
    <row r="61" spans="1:9" ht="30" customHeight="1">
      <c r="A61" s="651" t="s">
        <v>407</v>
      </c>
      <c r="B61" s="651"/>
      <c r="C61" s="455"/>
      <c r="D61" s="461">
        <v>2375</v>
      </c>
      <c r="E61" s="461">
        <v>2698</v>
      </c>
      <c r="F61" s="461">
        <v>276</v>
      </c>
      <c r="G61" s="461">
        <v>10</v>
      </c>
      <c r="H61" s="461">
        <f t="shared" si="2"/>
        <v>5359</v>
      </c>
      <c r="I61" s="137" t="s">
        <v>410</v>
      </c>
    </row>
    <row r="62" spans="1:9" ht="30" customHeight="1">
      <c r="A62" s="651" t="s">
        <v>408</v>
      </c>
      <c r="B62" s="651"/>
      <c r="C62" s="455"/>
      <c r="D62" s="461">
        <v>493</v>
      </c>
      <c r="E62" s="461">
        <v>616</v>
      </c>
      <c r="F62" s="461">
        <v>3</v>
      </c>
      <c r="G62" s="461">
        <v>0</v>
      </c>
      <c r="H62" s="461">
        <f t="shared" si="2"/>
        <v>1112</v>
      </c>
      <c r="I62" s="137" t="s">
        <v>411</v>
      </c>
    </row>
    <row r="63" spans="1:9" ht="30" customHeight="1">
      <c r="A63" s="651" t="s">
        <v>409</v>
      </c>
      <c r="B63" s="651"/>
      <c r="C63" s="455"/>
      <c r="D63" s="461">
        <v>518</v>
      </c>
      <c r="E63" s="461">
        <v>612</v>
      </c>
      <c r="F63" s="461">
        <v>16</v>
      </c>
      <c r="G63" s="461">
        <v>0</v>
      </c>
      <c r="H63" s="461">
        <f t="shared" si="2"/>
        <v>1146</v>
      </c>
      <c r="I63" s="137" t="s">
        <v>412</v>
      </c>
    </row>
    <row r="64" spans="1:9" s="67" customFormat="1" ht="30" customHeight="1">
      <c r="A64" s="58" t="s">
        <v>3</v>
      </c>
      <c r="B64" s="26"/>
      <c r="C64" s="456"/>
      <c r="D64" s="460">
        <f>SUM(D57:D63)</f>
        <v>9625</v>
      </c>
      <c r="E64" s="460">
        <f>SUM(E57:E63)</f>
        <v>12054</v>
      </c>
      <c r="F64" s="460">
        <f>SUM(F57:F63)</f>
        <v>985</v>
      </c>
      <c r="G64" s="460">
        <f>SUM(G57:G63)</f>
        <v>43</v>
      </c>
      <c r="H64" s="460">
        <f>SUM(H57:H63)</f>
        <v>22707</v>
      </c>
      <c r="I64" s="58" t="s">
        <v>21</v>
      </c>
    </row>
    <row r="65" spans="1:9" ht="15.75">
      <c r="A65" s="27" t="s">
        <v>273</v>
      </c>
      <c r="B65" s="24"/>
      <c r="C65" s="23"/>
      <c r="D65" s="23"/>
      <c r="E65" s="23"/>
      <c r="F65" s="23"/>
      <c r="G65" s="132"/>
      <c r="H65" s="267"/>
      <c r="I65" s="267" t="s">
        <v>274</v>
      </c>
    </row>
    <row r="66" spans="1:9" ht="15.75">
      <c r="A66" s="132"/>
      <c r="B66" s="132"/>
      <c r="C66" s="132"/>
      <c r="D66" s="132"/>
      <c r="E66" s="132"/>
      <c r="F66" s="132"/>
      <c r="G66" s="132"/>
      <c r="H66" s="132"/>
      <c r="I66" s="132"/>
    </row>
    <row r="70" ht="32.25" customHeight="1"/>
    <row r="71" ht="33.75" customHeight="1"/>
    <row r="72" ht="50.25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s="67" customFormat="1" ht="24" customHeight="1"/>
    <row r="92" ht="24.75" customHeight="1"/>
    <row r="93" ht="43.5" customHeight="1"/>
    <row r="94" ht="29.25" customHeight="1"/>
    <row r="95" ht="28.5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</sheetData>
  <sheetProtection/>
  <mergeCells count="51">
    <mergeCell ref="G46:I46"/>
    <mergeCell ref="B53:H53"/>
    <mergeCell ref="B54:H54"/>
    <mergeCell ref="A60:B60"/>
    <mergeCell ref="I55:I56"/>
    <mergeCell ref="A55:A56"/>
    <mergeCell ref="A44:B44"/>
    <mergeCell ref="A61:B61"/>
    <mergeCell ref="A62:B62"/>
    <mergeCell ref="A63:B63"/>
    <mergeCell ref="B34:H34"/>
    <mergeCell ref="B35:H35"/>
    <mergeCell ref="A41:B41"/>
    <mergeCell ref="A36:A37"/>
    <mergeCell ref="E36:F36"/>
    <mergeCell ref="G36:H36"/>
    <mergeCell ref="F33:I33"/>
    <mergeCell ref="F1:I1"/>
    <mergeCell ref="B4:H4"/>
    <mergeCell ref="B5:H5"/>
    <mergeCell ref="A43:B43"/>
    <mergeCell ref="I34:I35"/>
    <mergeCell ref="I36:I37"/>
    <mergeCell ref="A42:B42"/>
    <mergeCell ref="G16:I16"/>
    <mergeCell ref="I22:I23"/>
    <mergeCell ref="A6:A7"/>
    <mergeCell ref="E6:F6"/>
    <mergeCell ref="G6:H6"/>
    <mergeCell ref="I6:I7"/>
    <mergeCell ref="A11:B11"/>
    <mergeCell ref="A12:B12"/>
    <mergeCell ref="A27:B27"/>
    <mergeCell ref="A28:B28"/>
    <mergeCell ref="A29:B29"/>
    <mergeCell ref="A30:B30"/>
    <mergeCell ref="A13:B13"/>
    <mergeCell ref="A14:B14"/>
    <mergeCell ref="B20:H20"/>
    <mergeCell ref="B21:H21"/>
    <mergeCell ref="A22:A23"/>
    <mergeCell ref="G22:H22"/>
    <mergeCell ref="G23:H23"/>
    <mergeCell ref="G31:H31"/>
    <mergeCell ref="G24:H24"/>
    <mergeCell ref="G25:H25"/>
    <mergeCell ref="G26:H26"/>
    <mergeCell ref="G27:H27"/>
    <mergeCell ref="G28:H28"/>
    <mergeCell ref="G29:H29"/>
    <mergeCell ref="G30:H30"/>
  </mergeCells>
  <printOptions horizontalCentered="1"/>
  <pageMargins left="0.2362204724409449" right="0.15748031496062992" top="0.3937007874015748" bottom="0.5905511811023623" header="0.1968503937007874" footer="0.1968503937007874"/>
  <pageSetup firstPageNumber="95" useFirstPageNumber="1" horizontalDpi="600" verticalDpi="600" orientation="portrait" paperSize="9" scale="61" r:id="rId2"/>
  <headerFooter alignWithMargins="0">
    <oddFooter>&amp;C&amp;"Arial,Gras"&amp;P</oddFooter>
  </headerFooter>
  <rowBreaks count="2" manualBreakCount="2">
    <brk id="32" max="8" man="1"/>
    <brk id="6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1"/>
  </sheetPr>
  <dimension ref="A1:I249"/>
  <sheetViews>
    <sheetView view="pageBreakPreview" zoomScale="82" zoomScaleSheetLayoutView="82" zoomScalePageLayoutView="0" workbookViewId="0" topLeftCell="A178">
      <selection activeCell="D190" sqref="D190"/>
    </sheetView>
  </sheetViews>
  <sheetFormatPr defaultColWidth="9.77734375" defaultRowHeight="15"/>
  <cols>
    <col min="1" max="1" width="23.10546875" style="6" customWidth="1"/>
    <col min="2" max="2" width="9.6640625" style="6" customWidth="1"/>
    <col min="3" max="3" width="11.3359375" style="6" customWidth="1"/>
    <col min="4" max="4" width="11.21484375" style="6" customWidth="1"/>
    <col min="5" max="5" width="10.5546875" style="6" customWidth="1"/>
    <col min="6" max="6" width="11.4453125" style="6" customWidth="1"/>
    <col min="7" max="7" width="10.5546875" style="6" customWidth="1"/>
    <col min="8" max="8" width="9.88671875" style="6" customWidth="1"/>
    <col min="9" max="9" width="25.6640625" style="6" customWidth="1"/>
    <col min="10" max="16384" width="9.77734375" style="6" customWidth="1"/>
  </cols>
  <sheetData>
    <row r="1" spans="1:9" s="584" customFormat="1" ht="24" customHeight="1">
      <c r="A1" s="581" t="s">
        <v>553</v>
      </c>
      <c r="B1" s="582"/>
      <c r="C1" s="583"/>
      <c r="D1" s="583"/>
      <c r="E1" s="583"/>
      <c r="F1" s="583"/>
      <c r="G1" s="703" t="s">
        <v>552</v>
      </c>
      <c r="H1" s="703"/>
      <c r="I1" s="703"/>
    </row>
    <row r="2" spans="1:9" s="28" customFormat="1" ht="19.5" customHeight="1">
      <c r="A2" s="189"/>
      <c r="B2" s="135"/>
      <c r="C2" s="136"/>
      <c r="D2" s="136"/>
      <c r="E2" s="136"/>
      <c r="F2" s="136"/>
      <c r="G2" s="136"/>
      <c r="H2" s="136"/>
      <c r="I2" s="132"/>
    </row>
    <row r="3" spans="1:9" s="73" customFormat="1" ht="24" customHeight="1">
      <c r="A3" s="608"/>
      <c r="B3" s="652" t="s">
        <v>582</v>
      </c>
      <c r="C3" s="652"/>
      <c r="D3" s="652"/>
      <c r="E3" s="652"/>
      <c r="F3" s="652"/>
      <c r="G3" s="652"/>
      <c r="H3" s="652"/>
      <c r="I3" s="606"/>
    </row>
    <row r="4" spans="1:9" s="73" customFormat="1" ht="36" customHeight="1">
      <c r="A4" s="609" t="s">
        <v>508</v>
      </c>
      <c r="B4" s="653" t="s">
        <v>583</v>
      </c>
      <c r="C4" s="653"/>
      <c r="D4" s="653"/>
      <c r="E4" s="653"/>
      <c r="F4" s="653"/>
      <c r="G4" s="653"/>
      <c r="H4" s="653"/>
      <c r="I4" s="610" t="s">
        <v>507</v>
      </c>
    </row>
    <row r="5" spans="1:9" s="73" customFormat="1" ht="24.75" customHeight="1">
      <c r="A5" s="677" t="s">
        <v>111</v>
      </c>
      <c r="B5" s="705"/>
      <c r="C5" s="656" t="s">
        <v>23</v>
      </c>
      <c r="D5" s="656"/>
      <c r="E5" s="656" t="s">
        <v>24</v>
      </c>
      <c r="F5" s="656"/>
      <c r="G5" s="656" t="s">
        <v>21</v>
      </c>
      <c r="H5" s="656"/>
      <c r="I5" s="660" t="s">
        <v>110</v>
      </c>
    </row>
    <row r="6" spans="1:9" s="73" customFormat="1" ht="26.25" customHeight="1">
      <c r="A6" s="679"/>
      <c r="B6" s="706"/>
      <c r="C6" s="646" t="s">
        <v>7</v>
      </c>
      <c r="D6" s="646"/>
      <c r="E6" s="646" t="s">
        <v>17</v>
      </c>
      <c r="F6" s="646"/>
      <c r="G6" s="646" t="s">
        <v>8</v>
      </c>
      <c r="H6" s="646"/>
      <c r="I6" s="661"/>
    </row>
    <row r="7" spans="1:9" ht="19.5" customHeight="1">
      <c r="A7" s="249" t="s">
        <v>102</v>
      </c>
      <c r="B7" s="249"/>
      <c r="C7" s="666">
        <v>69</v>
      </c>
      <c r="D7" s="666"/>
      <c r="E7" s="666">
        <v>0</v>
      </c>
      <c r="F7" s="666"/>
      <c r="G7" s="666">
        <v>69</v>
      </c>
      <c r="H7" s="666"/>
      <c r="I7" s="137" t="s">
        <v>106</v>
      </c>
    </row>
    <row r="8" spans="1:9" ht="24" customHeight="1">
      <c r="A8" s="249" t="s">
        <v>103</v>
      </c>
      <c r="B8" s="249"/>
      <c r="C8" s="666">
        <v>114</v>
      </c>
      <c r="D8" s="666"/>
      <c r="E8" s="666">
        <v>19</v>
      </c>
      <c r="F8" s="666"/>
      <c r="G8" s="666">
        <f>SUM(C8:F8)</f>
        <v>133</v>
      </c>
      <c r="H8" s="666"/>
      <c r="I8" s="137" t="s">
        <v>107</v>
      </c>
    </row>
    <row r="9" spans="1:9" ht="24" customHeight="1">
      <c r="A9" s="249" t="s">
        <v>104</v>
      </c>
      <c r="B9" s="249"/>
      <c r="C9" s="666">
        <v>58</v>
      </c>
      <c r="D9" s="666"/>
      <c r="E9" s="666">
        <v>28</v>
      </c>
      <c r="F9" s="666"/>
      <c r="G9" s="666">
        <f>SUM(C9:F9)</f>
        <v>86</v>
      </c>
      <c r="H9" s="666"/>
      <c r="I9" s="137" t="s">
        <v>108</v>
      </c>
    </row>
    <row r="10" spans="1:9" ht="24" customHeight="1">
      <c r="A10" s="651" t="s">
        <v>105</v>
      </c>
      <c r="B10" s="651"/>
      <c r="C10" s="666">
        <v>42</v>
      </c>
      <c r="D10" s="666"/>
      <c r="E10" s="666">
        <v>106</v>
      </c>
      <c r="F10" s="666"/>
      <c r="G10" s="666">
        <f>SUM(C10:F10)</f>
        <v>148</v>
      </c>
      <c r="H10" s="666"/>
      <c r="I10" s="137" t="s">
        <v>109</v>
      </c>
    </row>
    <row r="11" spans="1:9" ht="24" customHeight="1">
      <c r="A11" s="651" t="s">
        <v>407</v>
      </c>
      <c r="B11" s="651"/>
      <c r="C11" s="666">
        <v>63</v>
      </c>
      <c r="D11" s="666"/>
      <c r="E11" s="666">
        <v>98</v>
      </c>
      <c r="F11" s="666"/>
      <c r="G11" s="666">
        <f>SUM(C11:F11)</f>
        <v>161</v>
      </c>
      <c r="H11" s="666"/>
      <c r="I11" s="137" t="s">
        <v>410</v>
      </c>
    </row>
    <row r="12" spans="1:9" ht="24" customHeight="1">
      <c r="A12" s="651" t="s">
        <v>408</v>
      </c>
      <c r="B12" s="651"/>
      <c r="C12" s="666">
        <v>29</v>
      </c>
      <c r="D12" s="666"/>
      <c r="E12" s="666">
        <v>92</v>
      </c>
      <c r="F12" s="666"/>
      <c r="G12" s="666">
        <f>SUM(C12:F12)</f>
        <v>121</v>
      </c>
      <c r="H12" s="666"/>
      <c r="I12" s="137" t="s">
        <v>411</v>
      </c>
    </row>
    <row r="13" spans="1:9" ht="24" customHeight="1">
      <c r="A13" s="651" t="s">
        <v>409</v>
      </c>
      <c r="B13" s="651"/>
      <c r="C13" s="666">
        <v>21</v>
      </c>
      <c r="D13" s="666"/>
      <c r="E13" s="666">
        <v>43</v>
      </c>
      <c r="F13" s="666"/>
      <c r="G13" s="666">
        <f>C13+E13</f>
        <v>64</v>
      </c>
      <c r="H13" s="666"/>
      <c r="I13" s="137" t="s">
        <v>412</v>
      </c>
    </row>
    <row r="14" spans="1:9" s="73" customFormat="1" ht="24" customHeight="1">
      <c r="A14" s="204" t="s">
        <v>3</v>
      </c>
      <c r="B14" s="204"/>
      <c r="C14" s="647">
        <f>C7+C8+C9+C10+C11+C12+C13</f>
        <v>396</v>
      </c>
      <c r="D14" s="647"/>
      <c r="E14" s="707">
        <f>E7+E8+E9+E10+E11+E12+E13</f>
        <v>386</v>
      </c>
      <c r="F14" s="707"/>
      <c r="G14" s="707">
        <f>G7+G8+G9+G10+G11+G12+G13</f>
        <v>782</v>
      </c>
      <c r="H14" s="707"/>
      <c r="I14" s="204" t="s">
        <v>21</v>
      </c>
    </row>
    <row r="15" spans="1:9" s="73" customFormat="1" ht="19.5" customHeight="1">
      <c r="A15" s="133" t="s">
        <v>273</v>
      </c>
      <c r="B15" s="137"/>
      <c r="C15" s="166"/>
      <c r="D15" s="166"/>
      <c r="E15" s="166"/>
      <c r="F15" s="166"/>
      <c r="G15" s="665" t="s">
        <v>274</v>
      </c>
      <c r="H15" s="665"/>
      <c r="I15" s="665"/>
    </row>
    <row r="16" spans="1:9" s="73" customFormat="1" ht="19.5" customHeight="1">
      <c r="A16" s="133"/>
      <c r="B16" s="137"/>
      <c r="C16" s="166"/>
      <c r="D16" s="166"/>
      <c r="E16" s="166"/>
      <c r="F16" s="166"/>
      <c r="G16" s="166"/>
      <c r="H16" s="166"/>
      <c r="I16" s="166"/>
    </row>
    <row r="17" spans="1:9" s="73" customFormat="1" ht="19.5" customHeight="1">
      <c r="A17" s="205"/>
      <c r="B17" s="201"/>
      <c r="C17" s="206"/>
      <c r="D17" s="206"/>
      <c r="E17" s="206"/>
      <c r="F17" s="206"/>
      <c r="G17" s="173"/>
      <c r="H17" s="173"/>
      <c r="I17" s="173"/>
    </row>
    <row r="18" spans="1:9" s="73" customFormat="1" ht="19.5" customHeight="1">
      <c r="A18" s="205"/>
      <c r="B18" s="201"/>
      <c r="C18" s="206"/>
      <c r="D18" s="206"/>
      <c r="E18" s="206"/>
      <c r="F18" s="206"/>
      <c r="G18" s="173"/>
      <c r="H18" s="173"/>
      <c r="I18" s="173"/>
    </row>
    <row r="19" spans="1:9" s="12" customFormat="1" ht="24" customHeight="1">
      <c r="A19" s="608"/>
      <c r="B19" s="652" t="s">
        <v>584</v>
      </c>
      <c r="C19" s="652"/>
      <c r="D19" s="652"/>
      <c r="E19" s="652"/>
      <c r="F19" s="652"/>
      <c r="G19" s="652"/>
      <c r="H19" s="652"/>
      <c r="I19" s="606"/>
    </row>
    <row r="20" spans="1:9" s="12" customFormat="1" ht="33" customHeight="1">
      <c r="A20" s="609" t="s">
        <v>509</v>
      </c>
      <c r="B20" s="693" t="s">
        <v>585</v>
      </c>
      <c r="C20" s="653"/>
      <c r="D20" s="653"/>
      <c r="E20" s="653"/>
      <c r="F20" s="653"/>
      <c r="G20" s="653"/>
      <c r="H20" s="653"/>
      <c r="I20" s="610" t="s">
        <v>510</v>
      </c>
    </row>
    <row r="21" spans="1:9" s="12" customFormat="1" ht="19.5" customHeight="1">
      <c r="A21" s="677"/>
      <c r="B21" s="680"/>
      <c r="C21" s="656" t="s">
        <v>23</v>
      </c>
      <c r="D21" s="656"/>
      <c r="E21" s="656" t="s">
        <v>24</v>
      </c>
      <c r="F21" s="656"/>
      <c r="G21" s="656" t="s">
        <v>21</v>
      </c>
      <c r="H21" s="656"/>
      <c r="I21" s="660" t="s">
        <v>110</v>
      </c>
    </row>
    <row r="22" spans="1:9" s="12" customFormat="1" ht="19.5" customHeight="1">
      <c r="A22" s="678"/>
      <c r="B22" s="680"/>
      <c r="C22" s="646" t="s">
        <v>7</v>
      </c>
      <c r="D22" s="646"/>
      <c r="E22" s="646" t="s">
        <v>17</v>
      </c>
      <c r="F22" s="646"/>
      <c r="G22" s="646" t="s">
        <v>8</v>
      </c>
      <c r="H22" s="646"/>
      <c r="I22" s="696"/>
    </row>
    <row r="23" spans="1:9" s="12" customFormat="1" ht="19.5" customHeight="1">
      <c r="A23" s="678"/>
      <c r="B23" s="137"/>
      <c r="C23" s="374" t="s">
        <v>26</v>
      </c>
      <c r="D23" s="378" t="s">
        <v>332</v>
      </c>
      <c r="E23" s="374" t="s">
        <v>26</v>
      </c>
      <c r="F23" s="378" t="s">
        <v>332</v>
      </c>
      <c r="G23" s="374" t="s">
        <v>26</v>
      </c>
      <c r="H23" s="378" t="s">
        <v>332</v>
      </c>
      <c r="I23" s="696"/>
    </row>
    <row r="24" spans="1:9" s="12" customFormat="1" ht="34.5" customHeight="1">
      <c r="A24" s="679"/>
      <c r="B24" s="144"/>
      <c r="C24" s="370" t="s">
        <v>3</v>
      </c>
      <c r="D24" s="392" t="s">
        <v>333</v>
      </c>
      <c r="E24" s="370" t="s">
        <v>3</v>
      </c>
      <c r="F24" s="392" t="s">
        <v>333</v>
      </c>
      <c r="G24" s="370" t="s">
        <v>3</v>
      </c>
      <c r="H24" s="392" t="s">
        <v>333</v>
      </c>
      <c r="I24" s="661"/>
    </row>
    <row r="25" spans="1:9" ht="24" customHeight="1">
      <c r="A25" s="249" t="s">
        <v>102</v>
      </c>
      <c r="B25" s="249"/>
      <c r="C25" s="168">
        <v>1254</v>
      </c>
      <c r="D25" s="168">
        <v>11</v>
      </c>
      <c r="E25" s="274">
        <v>0</v>
      </c>
      <c r="F25" s="274">
        <v>0</v>
      </c>
      <c r="G25" s="274">
        <f>C25+E25</f>
        <v>1254</v>
      </c>
      <c r="H25" s="274">
        <f>D25+F25</f>
        <v>11</v>
      </c>
      <c r="I25" s="137" t="s">
        <v>106</v>
      </c>
    </row>
    <row r="26" spans="1:9" ht="24" customHeight="1">
      <c r="A26" s="249" t="s">
        <v>103</v>
      </c>
      <c r="B26" s="249"/>
      <c r="C26" s="168">
        <v>1823</v>
      </c>
      <c r="D26" s="168">
        <v>6</v>
      </c>
      <c r="E26" s="274">
        <v>215</v>
      </c>
      <c r="F26" s="274">
        <v>17</v>
      </c>
      <c r="G26" s="274">
        <f aca="true" t="shared" si="0" ref="G26:H31">C26+E26</f>
        <v>2038</v>
      </c>
      <c r="H26" s="274">
        <f t="shared" si="0"/>
        <v>23</v>
      </c>
      <c r="I26" s="137" t="s">
        <v>107</v>
      </c>
    </row>
    <row r="27" spans="1:9" ht="24" customHeight="1">
      <c r="A27" s="249" t="s">
        <v>104</v>
      </c>
      <c r="B27" s="249"/>
      <c r="C27" s="274">
        <v>883</v>
      </c>
      <c r="D27" s="274">
        <v>4</v>
      </c>
      <c r="E27" s="274">
        <v>413</v>
      </c>
      <c r="F27" s="274">
        <v>4</v>
      </c>
      <c r="G27" s="274">
        <f t="shared" si="0"/>
        <v>1296</v>
      </c>
      <c r="H27" s="274">
        <f t="shared" si="0"/>
        <v>8</v>
      </c>
      <c r="I27" s="137" t="s">
        <v>108</v>
      </c>
    </row>
    <row r="28" spans="1:9" ht="24" customHeight="1">
      <c r="A28" s="651" t="s">
        <v>105</v>
      </c>
      <c r="B28" s="651"/>
      <c r="C28" s="274">
        <v>726</v>
      </c>
      <c r="D28" s="274">
        <v>0</v>
      </c>
      <c r="E28" s="274">
        <v>1530</v>
      </c>
      <c r="F28" s="274">
        <v>1</v>
      </c>
      <c r="G28" s="274">
        <f t="shared" si="0"/>
        <v>2256</v>
      </c>
      <c r="H28" s="274">
        <f t="shared" si="0"/>
        <v>1</v>
      </c>
      <c r="I28" s="137" t="s">
        <v>109</v>
      </c>
    </row>
    <row r="29" spans="1:9" ht="24" customHeight="1">
      <c r="A29" s="651" t="s">
        <v>407</v>
      </c>
      <c r="B29" s="651"/>
      <c r="C29" s="274">
        <v>1008</v>
      </c>
      <c r="D29" s="274">
        <v>0</v>
      </c>
      <c r="E29" s="274">
        <v>1473</v>
      </c>
      <c r="F29" s="274">
        <v>5</v>
      </c>
      <c r="G29" s="274">
        <f t="shared" si="0"/>
        <v>2481</v>
      </c>
      <c r="H29" s="274">
        <f t="shared" si="0"/>
        <v>5</v>
      </c>
      <c r="I29" s="137" t="s">
        <v>410</v>
      </c>
    </row>
    <row r="30" spans="1:9" ht="24" customHeight="1">
      <c r="A30" s="651" t="s">
        <v>408</v>
      </c>
      <c r="B30" s="651"/>
      <c r="C30" s="274">
        <v>428</v>
      </c>
      <c r="D30" s="274">
        <v>0</v>
      </c>
      <c r="E30" s="274">
        <v>1368</v>
      </c>
      <c r="F30" s="274">
        <v>8</v>
      </c>
      <c r="G30" s="274">
        <f t="shared" si="0"/>
        <v>1796</v>
      </c>
      <c r="H30" s="274">
        <f t="shared" si="0"/>
        <v>8</v>
      </c>
      <c r="I30" s="137" t="s">
        <v>411</v>
      </c>
    </row>
    <row r="31" spans="1:9" ht="24" customHeight="1">
      <c r="A31" s="651" t="s">
        <v>409</v>
      </c>
      <c r="B31" s="651"/>
      <c r="C31" s="274">
        <v>318</v>
      </c>
      <c r="D31" s="274">
        <v>3</v>
      </c>
      <c r="E31" s="274">
        <v>543</v>
      </c>
      <c r="F31" s="274">
        <v>1</v>
      </c>
      <c r="G31" s="274">
        <f t="shared" si="0"/>
        <v>861</v>
      </c>
      <c r="H31" s="274">
        <f t="shared" si="0"/>
        <v>4</v>
      </c>
      <c r="I31" s="137" t="s">
        <v>412</v>
      </c>
    </row>
    <row r="32" spans="1:9" s="12" customFormat="1" ht="24" customHeight="1">
      <c r="A32" s="181" t="s">
        <v>3</v>
      </c>
      <c r="B32" s="181"/>
      <c r="C32" s="191">
        <f aca="true" t="shared" si="1" ref="C32:H32">C25+C26+C27+C28+C29+C30+C31</f>
        <v>6440</v>
      </c>
      <c r="D32" s="257">
        <f t="shared" si="1"/>
        <v>24</v>
      </c>
      <c r="E32" s="257">
        <f t="shared" si="1"/>
        <v>5542</v>
      </c>
      <c r="F32" s="257">
        <f t="shared" si="1"/>
        <v>36</v>
      </c>
      <c r="G32" s="257">
        <f t="shared" si="1"/>
        <v>11982</v>
      </c>
      <c r="H32" s="257">
        <f t="shared" si="1"/>
        <v>60</v>
      </c>
      <c r="I32" s="181" t="s">
        <v>21</v>
      </c>
    </row>
    <row r="33" spans="1:9" s="12" customFormat="1" ht="19.5" customHeight="1">
      <c r="A33" s="133" t="s">
        <v>273</v>
      </c>
      <c r="B33" s="137"/>
      <c r="C33" s="166"/>
      <c r="D33" s="166"/>
      <c r="E33" s="166"/>
      <c r="F33" s="166"/>
      <c r="G33" s="665" t="s">
        <v>274</v>
      </c>
      <c r="H33" s="665"/>
      <c r="I33" s="665"/>
    </row>
    <row r="34" spans="1:9" s="12" customFormat="1" ht="19.5" customHeight="1">
      <c r="A34" s="133"/>
      <c r="B34" s="137"/>
      <c r="C34" s="166"/>
      <c r="D34" s="166"/>
      <c r="E34" s="166"/>
      <c r="F34" s="166"/>
      <c r="G34" s="166"/>
      <c r="H34" s="166"/>
      <c r="I34" s="166"/>
    </row>
    <row r="35" spans="1:9" s="12" customFormat="1" ht="19.5" customHeight="1">
      <c r="A35" s="133"/>
      <c r="B35" s="137"/>
      <c r="C35" s="166"/>
      <c r="D35" s="166"/>
      <c r="E35" s="166"/>
      <c r="F35" s="166"/>
      <c r="G35" s="166"/>
      <c r="H35" s="166"/>
      <c r="I35" s="166"/>
    </row>
    <row r="36" spans="1:9" s="12" customFormat="1" ht="19.5" customHeight="1">
      <c r="A36" s="686" t="s">
        <v>511</v>
      </c>
      <c r="B36" s="652" t="s">
        <v>586</v>
      </c>
      <c r="C36" s="652"/>
      <c r="D36" s="652"/>
      <c r="E36" s="652"/>
      <c r="F36" s="652"/>
      <c r="G36" s="652"/>
      <c r="H36" s="652"/>
      <c r="I36" s="700" t="s">
        <v>116</v>
      </c>
    </row>
    <row r="37" spans="1:9" s="12" customFormat="1" ht="19.5" customHeight="1">
      <c r="A37" s="686"/>
      <c r="B37" s="691" t="s">
        <v>609</v>
      </c>
      <c r="C37" s="692"/>
      <c r="D37" s="692"/>
      <c r="E37" s="692"/>
      <c r="F37" s="692"/>
      <c r="G37" s="692"/>
      <c r="H37" s="692"/>
      <c r="I37" s="700"/>
    </row>
    <row r="38" spans="1:9" s="12" customFormat="1" ht="19.5" customHeight="1">
      <c r="A38" s="687"/>
      <c r="B38" s="693"/>
      <c r="C38" s="693"/>
      <c r="D38" s="693"/>
      <c r="E38" s="693"/>
      <c r="F38" s="693"/>
      <c r="G38" s="693"/>
      <c r="H38" s="693"/>
      <c r="I38" s="701"/>
    </row>
    <row r="39" spans="1:9" s="12" customFormat="1" ht="36.75" customHeight="1">
      <c r="A39" s="689" t="s">
        <v>111</v>
      </c>
      <c r="B39" s="184"/>
      <c r="C39" s="656" t="s">
        <v>85</v>
      </c>
      <c r="D39" s="656"/>
      <c r="E39" s="656" t="s">
        <v>86</v>
      </c>
      <c r="F39" s="656"/>
      <c r="G39" s="656" t="s">
        <v>21</v>
      </c>
      <c r="H39" s="656"/>
      <c r="I39" s="660" t="s">
        <v>110</v>
      </c>
    </row>
    <row r="40" spans="1:9" s="12" customFormat="1" ht="33" customHeight="1">
      <c r="A40" s="690"/>
      <c r="B40" s="186"/>
      <c r="C40" s="646" t="s">
        <v>7</v>
      </c>
      <c r="D40" s="646"/>
      <c r="E40" s="646" t="s">
        <v>17</v>
      </c>
      <c r="F40" s="646"/>
      <c r="G40" s="646" t="s">
        <v>8</v>
      </c>
      <c r="H40" s="646"/>
      <c r="I40" s="661"/>
    </row>
    <row r="41" spans="1:9" ht="24" customHeight="1">
      <c r="A41" s="249" t="s">
        <v>102</v>
      </c>
      <c r="B41" s="249"/>
      <c r="C41" s="666">
        <v>615</v>
      </c>
      <c r="D41" s="666"/>
      <c r="E41" s="666">
        <v>0</v>
      </c>
      <c r="F41" s="666"/>
      <c r="G41" s="666">
        <f aca="true" t="shared" si="2" ref="G41:G47">SUM(C41:F41)</f>
        <v>615</v>
      </c>
      <c r="H41" s="666"/>
      <c r="I41" s="137" t="s">
        <v>106</v>
      </c>
    </row>
    <row r="42" spans="1:9" ht="24" customHeight="1">
      <c r="A42" s="249" t="s">
        <v>103</v>
      </c>
      <c r="B42" s="249"/>
      <c r="C42" s="666">
        <v>1619</v>
      </c>
      <c r="D42" s="666"/>
      <c r="E42" s="666">
        <v>263</v>
      </c>
      <c r="F42" s="666"/>
      <c r="G42" s="666">
        <f t="shared" si="2"/>
        <v>1882</v>
      </c>
      <c r="H42" s="666"/>
      <c r="I42" s="137" t="s">
        <v>107</v>
      </c>
    </row>
    <row r="43" spans="1:9" ht="24" customHeight="1">
      <c r="A43" s="249" t="s">
        <v>104</v>
      </c>
      <c r="B43" s="249"/>
      <c r="C43" s="666">
        <v>799</v>
      </c>
      <c r="D43" s="666"/>
      <c r="E43" s="666">
        <v>401</v>
      </c>
      <c r="F43" s="666"/>
      <c r="G43" s="666">
        <f t="shared" si="2"/>
        <v>1200</v>
      </c>
      <c r="H43" s="666"/>
      <c r="I43" s="137" t="s">
        <v>108</v>
      </c>
    </row>
    <row r="44" spans="1:9" ht="24" customHeight="1">
      <c r="A44" s="651" t="s">
        <v>105</v>
      </c>
      <c r="B44" s="651"/>
      <c r="C44" s="666">
        <v>658</v>
      </c>
      <c r="D44" s="666"/>
      <c r="E44" s="666">
        <v>1460</v>
      </c>
      <c r="F44" s="666"/>
      <c r="G44" s="666">
        <f t="shared" si="2"/>
        <v>2118</v>
      </c>
      <c r="H44" s="666"/>
      <c r="I44" s="137" t="s">
        <v>109</v>
      </c>
    </row>
    <row r="45" spans="1:9" ht="24" customHeight="1">
      <c r="A45" s="651" t="s">
        <v>407</v>
      </c>
      <c r="B45" s="651"/>
      <c r="C45" s="666">
        <v>841</v>
      </c>
      <c r="D45" s="666"/>
      <c r="E45" s="666">
        <v>2140</v>
      </c>
      <c r="F45" s="666"/>
      <c r="G45" s="666">
        <f t="shared" si="2"/>
        <v>2981</v>
      </c>
      <c r="H45" s="666"/>
      <c r="I45" s="137" t="s">
        <v>410</v>
      </c>
    </row>
    <row r="46" spans="1:9" ht="24" customHeight="1">
      <c r="A46" s="651" t="s">
        <v>408</v>
      </c>
      <c r="B46" s="651"/>
      <c r="C46" s="666">
        <v>373</v>
      </c>
      <c r="D46" s="666"/>
      <c r="E46" s="666">
        <v>1796</v>
      </c>
      <c r="F46" s="666"/>
      <c r="G46" s="666">
        <f t="shared" si="2"/>
        <v>2169</v>
      </c>
      <c r="H46" s="666"/>
      <c r="I46" s="137" t="s">
        <v>411</v>
      </c>
    </row>
    <row r="47" spans="1:9" ht="24" customHeight="1">
      <c r="A47" s="651" t="s">
        <v>409</v>
      </c>
      <c r="B47" s="651"/>
      <c r="C47" s="666">
        <v>321</v>
      </c>
      <c r="D47" s="666"/>
      <c r="E47" s="666">
        <v>753</v>
      </c>
      <c r="F47" s="666"/>
      <c r="G47" s="666">
        <f t="shared" si="2"/>
        <v>1074</v>
      </c>
      <c r="H47" s="666"/>
      <c r="I47" s="137" t="s">
        <v>412</v>
      </c>
    </row>
    <row r="48" spans="1:9" s="12" customFormat="1" ht="24" customHeight="1">
      <c r="A48" s="204" t="s">
        <v>3</v>
      </c>
      <c r="B48" s="204"/>
      <c r="C48" s="668">
        <f>C41+C42+C43+C44+C45+C46+C47</f>
        <v>5226</v>
      </c>
      <c r="D48" s="668"/>
      <c r="E48" s="668">
        <f>E41+E42+E43+E44+E45+E46+E47</f>
        <v>6813</v>
      </c>
      <c r="F48" s="668"/>
      <c r="G48" s="668">
        <f>G41+G42+G43+G44+G45+G46+G47</f>
        <v>12039</v>
      </c>
      <c r="H48" s="668"/>
      <c r="I48" s="204" t="s">
        <v>21</v>
      </c>
    </row>
    <row r="49" spans="1:9" s="12" customFormat="1" ht="19.5" customHeight="1">
      <c r="A49" s="133" t="s">
        <v>273</v>
      </c>
      <c r="B49" s="137"/>
      <c r="C49" s="166"/>
      <c r="D49" s="166"/>
      <c r="E49" s="166"/>
      <c r="F49" s="166"/>
      <c r="G49" s="665" t="s">
        <v>274</v>
      </c>
      <c r="H49" s="665"/>
      <c r="I49" s="665"/>
    </row>
    <row r="50" spans="1:9" s="12" customFormat="1" ht="19.5" customHeight="1">
      <c r="A50" s="133"/>
      <c r="B50" s="137"/>
      <c r="C50" s="166"/>
      <c r="D50" s="166"/>
      <c r="E50" s="166"/>
      <c r="F50" s="166"/>
      <c r="G50" s="166"/>
      <c r="H50" s="166"/>
      <c r="I50" s="166"/>
    </row>
    <row r="51" spans="1:9" ht="27.75" customHeight="1">
      <c r="A51" s="675" t="s">
        <v>513</v>
      </c>
      <c r="B51" s="652" t="s">
        <v>587</v>
      </c>
      <c r="C51" s="652"/>
      <c r="D51" s="652"/>
      <c r="E51" s="652"/>
      <c r="F51" s="652"/>
      <c r="G51" s="652"/>
      <c r="H51" s="652"/>
      <c r="I51" s="662" t="s">
        <v>512</v>
      </c>
    </row>
    <row r="52" spans="1:9" ht="35.25" customHeight="1">
      <c r="A52" s="676"/>
      <c r="B52" s="691" t="s">
        <v>588</v>
      </c>
      <c r="C52" s="692"/>
      <c r="D52" s="692"/>
      <c r="E52" s="692"/>
      <c r="F52" s="692"/>
      <c r="G52" s="692"/>
      <c r="H52" s="692"/>
      <c r="I52" s="663"/>
    </row>
    <row r="53" spans="1:9" ht="21.75" customHeight="1">
      <c r="A53" s="672" t="s">
        <v>111</v>
      </c>
      <c r="B53" s="184"/>
      <c r="C53" s="656" t="s">
        <v>23</v>
      </c>
      <c r="D53" s="656"/>
      <c r="E53" s="656" t="s">
        <v>24</v>
      </c>
      <c r="F53" s="656"/>
      <c r="G53" s="656" t="s">
        <v>21</v>
      </c>
      <c r="H53" s="656"/>
      <c r="I53" s="660" t="s">
        <v>110</v>
      </c>
    </row>
    <row r="54" spans="1:9" ht="21.75" customHeight="1">
      <c r="A54" s="625"/>
      <c r="B54" s="185"/>
      <c r="C54" s="646" t="s">
        <v>7</v>
      </c>
      <c r="D54" s="646"/>
      <c r="E54" s="646" t="s">
        <v>17</v>
      </c>
      <c r="F54" s="646"/>
      <c r="G54" s="646" t="s">
        <v>8</v>
      </c>
      <c r="H54" s="646"/>
      <c r="I54" s="696"/>
    </row>
    <row r="55" spans="1:9" ht="21.75" customHeight="1">
      <c r="A55" s="625"/>
      <c r="B55" s="185"/>
      <c r="C55" s="179" t="s">
        <v>26</v>
      </c>
      <c r="D55" s="179" t="s">
        <v>53</v>
      </c>
      <c r="E55" s="179" t="s">
        <v>26</v>
      </c>
      <c r="F55" s="179" t="s">
        <v>53</v>
      </c>
      <c r="G55" s="179" t="s">
        <v>26</v>
      </c>
      <c r="H55" s="179" t="s">
        <v>53</v>
      </c>
      <c r="I55" s="696"/>
    </row>
    <row r="56" spans="1:9" ht="21.75" customHeight="1">
      <c r="A56" s="673"/>
      <c r="B56" s="209"/>
      <c r="C56" s="207" t="s">
        <v>3</v>
      </c>
      <c r="D56" s="210" t="s">
        <v>4</v>
      </c>
      <c r="E56" s="207" t="s">
        <v>3</v>
      </c>
      <c r="F56" s="210" t="s">
        <v>4</v>
      </c>
      <c r="G56" s="207" t="s">
        <v>3</v>
      </c>
      <c r="H56" s="210" t="s">
        <v>4</v>
      </c>
      <c r="I56" s="661"/>
    </row>
    <row r="57" spans="1:9" ht="24" customHeight="1">
      <c r="A57" s="249" t="s">
        <v>102</v>
      </c>
      <c r="B57" s="249"/>
      <c r="C57" s="168">
        <v>23909</v>
      </c>
      <c r="D57" s="168">
        <v>11570</v>
      </c>
      <c r="E57" s="168">
        <v>0</v>
      </c>
      <c r="F57" s="168">
        <v>0</v>
      </c>
      <c r="G57" s="168">
        <f>+E57+C57</f>
        <v>23909</v>
      </c>
      <c r="H57" s="168">
        <f>+F57+D57</f>
        <v>11570</v>
      </c>
      <c r="I57" s="137" t="s">
        <v>106</v>
      </c>
    </row>
    <row r="58" spans="1:9" ht="24" customHeight="1">
      <c r="A58" s="249" t="s">
        <v>103</v>
      </c>
      <c r="B58" s="249"/>
      <c r="C58" s="168">
        <v>63979</v>
      </c>
      <c r="D58" s="168">
        <v>30733</v>
      </c>
      <c r="E58" s="168">
        <v>8729</v>
      </c>
      <c r="F58" s="168">
        <v>4115</v>
      </c>
      <c r="G58" s="168">
        <f aca="true" t="shared" si="3" ref="G58:H63">+E58+C58</f>
        <v>72708</v>
      </c>
      <c r="H58" s="168">
        <f t="shared" si="3"/>
        <v>34848</v>
      </c>
      <c r="I58" s="137" t="s">
        <v>107</v>
      </c>
    </row>
    <row r="59" spans="1:9" ht="24" customHeight="1">
      <c r="A59" s="249" t="s">
        <v>104</v>
      </c>
      <c r="B59" s="249"/>
      <c r="C59" s="168">
        <v>32784</v>
      </c>
      <c r="D59" s="168">
        <v>15621</v>
      </c>
      <c r="E59" s="168">
        <v>15190</v>
      </c>
      <c r="F59" s="168">
        <v>7252</v>
      </c>
      <c r="G59" s="168">
        <f t="shared" si="3"/>
        <v>47974</v>
      </c>
      <c r="H59" s="168">
        <f t="shared" si="3"/>
        <v>22873</v>
      </c>
      <c r="I59" s="137" t="s">
        <v>108</v>
      </c>
    </row>
    <row r="60" spans="1:9" ht="24" customHeight="1">
      <c r="A60" s="651" t="s">
        <v>105</v>
      </c>
      <c r="B60" s="651"/>
      <c r="C60" s="168">
        <v>25472</v>
      </c>
      <c r="D60" s="168">
        <v>12106</v>
      </c>
      <c r="E60" s="168">
        <v>34969</v>
      </c>
      <c r="F60" s="168">
        <v>16125</v>
      </c>
      <c r="G60" s="168">
        <f t="shared" si="3"/>
        <v>60441</v>
      </c>
      <c r="H60" s="168">
        <f t="shared" si="3"/>
        <v>28231</v>
      </c>
      <c r="I60" s="137" t="s">
        <v>109</v>
      </c>
    </row>
    <row r="61" spans="1:9" ht="24" customHeight="1">
      <c r="A61" s="651" t="s">
        <v>407</v>
      </c>
      <c r="B61" s="651"/>
      <c r="C61" s="168">
        <v>36824</v>
      </c>
      <c r="D61" s="168">
        <v>17694</v>
      </c>
      <c r="E61" s="168">
        <v>81800</v>
      </c>
      <c r="F61" s="168">
        <v>38699</v>
      </c>
      <c r="G61" s="168">
        <f t="shared" si="3"/>
        <v>118624</v>
      </c>
      <c r="H61" s="168">
        <f t="shared" si="3"/>
        <v>56393</v>
      </c>
      <c r="I61" s="137" t="s">
        <v>410</v>
      </c>
    </row>
    <row r="62" spans="1:9" ht="24" customHeight="1">
      <c r="A62" s="651" t="s">
        <v>408</v>
      </c>
      <c r="B62" s="651"/>
      <c r="C62" s="168">
        <v>13776</v>
      </c>
      <c r="D62" s="168">
        <v>6578</v>
      </c>
      <c r="E62" s="168">
        <v>51207</v>
      </c>
      <c r="F62" s="168">
        <v>24391</v>
      </c>
      <c r="G62" s="168">
        <f t="shared" si="3"/>
        <v>64983</v>
      </c>
      <c r="H62" s="168">
        <f t="shared" si="3"/>
        <v>30969</v>
      </c>
      <c r="I62" s="137" t="s">
        <v>411</v>
      </c>
    </row>
    <row r="63" spans="1:9" ht="24" customHeight="1">
      <c r="A63" s="651" t="s">
        <v>409</v>
      </c>
      <c r="B63" s="651"/>
      <c r="C63" s="168">
        <v>12545</v>
      </c>
      <c r="D63" s="168">
        <v>5970</v>
      </c>
      <c r="E63" s="168">
        <v>25911</v>
      </c>
      <c r="F63" s="168">
        <v>12144</v>
      </c>
      <c r="G63" s="168">
        <f t="shared" si="3"/>
        <v>38456</v>
      </c>
      <c r="H63" s="168">
        <f t="shared" si="3"/>
        <v>18114</v>
      </c>
      <c r="I63" s="137" t="s">
        <v>412</v>
      </c>
    </row>
    <row r="64" spans="1:9" s="67" customFormat="1" ht="24" customHeight="1">
      <c r="A64" s="181" t="s">
        <v>3</v>
      </c>
      <c r="B64" s="181"/>
      <c r="C64" s="191">
        <f aca="true" t="shared" si="4" ref="C64:H64">C57+C58+C59+C60+C61+C62+C63</f>
        <v>209289</v>
      </c>
      <c r="D64" s="257">
        <f t="shared" si="4"/>
        <v>100272</v>
      </c>
      <c r="E64" s="257">
        <f t="shared" si="4"/>
        <v>217806</v>
      </c>
      <c r="F64" s="257">
        <f t="shared" si="4"/>
        <v>102726</v>
      </c>
      <c r="G64" s="257">
        <f t="shared" si="4"/>
        <v>427095</v>
      </c>
      <c r="H64" s="257">
        <f t="shared" si="4"/>
        <v>202998</v>
      </c>
      <c r="I64" s="181" t="s">
        <v>21</v>
      </c>
    </row>
    <row r="65" spans="1:9" ht="15.75" customHeight="1">
      <c r="A65" s="133" t="s">
        <v>273</v>
      </c>
      <c r="B65" s="137"/>
      <c r="C65" s="166"/>
      <c r="D65" s="166"/>
      <c r="E65" s="166"/>
      <c r="F65" s="166"/>
      <c r="G65" s="665" t="s">
        <v>274</v>
      </c>
      <c r="H65" s="665"/>
      <c r="I65" s="665"/>
    </row>
    <row r="66" spans="1:9" ht="15.75" customHeight="1">
      <c r="A66" s="133"/>
      <c r="B66" s="137"/>
      <c r="C66" s="166"/>
      <c r="D66" s="166"/>
      <c r="E66" s="166"/>
      <c r="F66" s="166"/>
      <c r="G66" s="166"/>
      <c r="H66" s="166"/>
      <c r="I66" s="166"/>
    </row>
    <row r="67" spans="1:9" ht="18.75" customHeight="1">
      <c r="A67" s="133"/>
      <c r="B67" s="137"/>
      <c r="C67" s="166"/>
      <c r="D67" s="166"/>
      <c r="E67" s="166"/>
      <c r="F67" s="166"/>
      <c r="G67" s="166"/>
      <c r="H67" s="166"/>
      <c r="I67" s="166"/>
    </row>
    <row r="68" spans="1:9" ht="25.5" customHeight="1">
      <c r="A68" s="606"/>
      <c r="B68" s="652" t="s">
        <v>590</v>
      </c>
      <c r="C68" s="652"/>
      <c r="D68" s="652"/>
      <c r="E68" s="652"/>
      <c r="F68" s="652"/>
      <c r="G68" s="652"/>
      <c r="H68" s="652"/>
      <c r="I68" s="662" t="s">
        <v>515</v>
      </c>
    </row>
    <row r="69" spans="1:9" ht="51.75" customHeight="1">
      <c r="A69" s="611" t="s">
        <v>514</v>
      </c>
      <c r="B69" s="692" t="s">
        <v>589</v>
      </c>
      <c r="C69" s="693"/>
      <c r="D69" s="693"/>
      <c r="E69" s="693"/>
      <c r="F69" s="693"/>
      <c r="G69" s="693"/>
      <c r="H69" s="693"/>
      <c r="I69" s="663"/>
    </row>
    <row r="70" spans="1:9" ht="21.75" customHeight="1">
      <c r="A70" s="672" t="s">
        <v>111</v>
      </c>
      <c r="B70" s="184"/>
      <c r="C70" s="656" t="s">
        <v>23</v>
      </c>
      <c r="D70" s="656"/>
      <c r="E70" s="656" t="s">
        <v>24</v>
      </c>
      <c r="F70" s="656"/>
      <c r="G70" s="656" t="s">
        <v>21</v>
      </c>
      <c r="H70" s="656"/>
      <c r="I70" s="660" t="s">
        <v>110</v>
      </c>
    </row>
    <row r="71" spans="1:9" ht="21.75" customHeight="1">
      <c r="A71" s="625"/>
      <c r="B71" s="185"/>
      <c r="C71" s="646" t="s">
        <v>7</v>
      </c>
      <c r="D71" s="646"/>
      <c r="E71" s="646" t="s">
        <v>17</v>
      </c>
      <c r="F71" s="646"/>
      <c r="G71" s="646" t="s">
        <v>8</v>
      </c>
      <c r="H71" s="646"/>
      <c r="I71" s="696"/>
    </row>
    <row r="72" spans="1:9" ht="21.75" customHeight="1">
      <c r="A72" s="625"/>
      <c r="B72" s="185"/>
      <c r="C72" s="374" t="s">
        <v>26</v>
      </c>
      <c r="D72" s="374" t="s">
        <v>53</v>
      </c>
      <c r="E72" s="374" t="s">
        <v>26</v>
      </c>
      <c r="F72" s="374" t="s">
        <v>53</v>
      </c>
      <c r="G72" s="374" t="s">
        <v>26</v>
      </c>
      <c r="H72" s="374" t="s">
        <v>53</v>
      </c>
      <c r="I72" s="696"/>
    </row>
    <row r="73" spans="1:9" ht="21.75" customHeight="1">
      <c r="A73" s="673"/>
      <c r="B73" s="186"/>
      <c r="C73" s="370" t="s">
        <v>3</v>
      </c>
      <c r="D73" s="375" t="s">
        <v>4</v>
      </c>
      <c r="E73" s="370" t="s">
        <v>3</v>
      </c>
      <c r="F73" s="375" t="s">
        <v>4</v>
      </c>
      <c r="G73" s="370" t="s">
        <v>3</v>
      </c>
      <c r="H73" s="375" t="s">
        <v>4</v>
      </c>
      <c r="I73" s="661"/>
    </row>
    <row r="74" spans="1:9" ht="24" customHeight="1">
      <c r="A74" s="249" t="s">
        <v>102</v>
      </c>
      <c r="B74" s="249"/>
      <c r="C74" s="171">
        <v>3660</v>
      </c>
      <c r="D74" s="171">
        <v>1767</v>
      </c>
      <c r="E74" s="141">
        <v>0</v>
      </c>
      <c r="F74" s="141">
        <v>0</v>
      </c>
      <c r="G74" s="171">
        <f>+C74+E74</f>
        <v>3660</v>
      </c>
      <c r="H74" s="171">
        <f>+D74+F74</f>
        <v>1767</v>
      </c>
      <c r="I74" s="137" t="s">
        <v>106</v>
      </c>
    </row>
    <row r="75" spans="1:9" ht="24" customHeight="1">
      <c r="A75" s="249" t="s">
        <v>103</v>
      </c>
      <c r="B75" s="249"/>
      <c r="C75" s="171">
        <v>9808</v>
      </c>
      <c r="D75" s="171">
        <v>4722</v>
      </c>
      <c r="E75" s="171">
        <v>1564</v>
      </c>
      <c r="F75" s="171">
        <v>775</v>
      </c>
      <c r="G75" s="171">
        <f aca="true" t="shared" si="5" ref="G75:H80">+C75+E75</f>
        <v>11372</v>
      </c>
      <c r="H75" s="171">
        <f t="shared" si="5"/>
        <v>5497</v>
      </c>
      <c r="I75" s="137" t="s">
        <v>107</v>
      </c>
    </row>
    <row r="76" spans="1:9" ht="24" customHeight="1">
      <c r="A76" s="249" t="s">
        <v>104</v>
      </c>
      <c r="B76" s="249"/>
      <c r="C76" s="171">
        <v>5224</v>
      </c>
      <c r="D76" s="171">
        <v>2586</v>
      </c>
      <c r="E76" s="171">
        <v>2655</v>
      </c>
      <c r="F76" s="171">
        <v>1290</v>
      </c>
      <c r="G76" s="171">
        <f t="shared" si="5"/>
        <v>7879</v>
      </c>
      <c r="H76" s="171">
        <f t="shared" si="5"/>
        <v>3876</v>
      </c>
      <c r="I76" s="137" t="s">
        <v>108</v>
      </c>
    </row>
    <row r="77" spans="1:9" ht="24" customHeight="1">
      <c r="A77" s="651" t="s">
        <v>105</v>
      </c>
      <c r="B77" s="651"/>
      <c r="C77" s="171">
        <v>4011</v>
      </c>
      <c r="D77" s="171">
        <v>1924</v>
      </c>
      <c r="E77" s="171">
        <v>6028</v>
      </c>
      <c r="F77" s="171">
        <v>2885</v>
      </c>
      <c r="G77" s="171">
        <f t="shared" si="5"/>
        <v>10039</v>
      </c>
      <c r="H77" s="171">
        <f t="shared" si="5"/>
        <v>4809</v>
      </c>
      <c r="I77" s="137" t="s">
        <v>109</v>
      </c>
    </row>
    <row r="78" spans="1:9" ht="24" customHeight="1">
      <c r="A78" s="651" t="s">
        <v>407</v>
      </c>
      <c r="B78" s="651"/>
      <c r="C78" s="168">
        <v>5517</v>
      </c>
      <c r="D78" s="168">
        <v>2840</v>
      </c>
      <c r="E78" s="168">
        <v>13738</v>
      </c>
      <c r="F78" s="168">
        <v>6660</v>
      </c>
      <c r="G78" s="171">
        <f t="shared" si="5"/>
        <v>19255</v>
      </c>
      <c r="H78" s="171">
        <f t="shared" si="5"/>
        <v>9500</v>
      </c>
      <c r="I78" s="137" t="s">
        <v>410</v>
      </c>
    </row>
    <row r="79" spans="1:9" ht="24" customHeight="1">
      <c r="A79" s="651" t="s">
        <v>408</v>
      </c>
      <c r="B79" s="651"/>
      <c r="C79" s="168">
        <v>1865</v>
      </c>
      <c r="D79" s="168">
        <v>894</v>
      </c>
      <c r="E79" s="168">
        <v>7529</v>
      </c>
      <c r="F79" s="168">
        <v>3651</v>
      </c>
      <c r="G79" s="171">
        <f t="shared" si="5"/>
        <v>9394</v>
      </c>
      <c r="H79" s="171">
        <f t="shared" si="5"/>
        <v>4545</v>
      </c>
      <c r="I79" s="137" t="s">
        <v>411</v>
      </c>
    </row>
    <row r="80" spans="1:9" ht="24" customHeight="1">
      <c r="A80" s="670" t="s">
        <v>409</v>
      </c>
      <c r="B80" s="651"/>
      <c r="C80" s="168">
        <v>1964</v>
      </c>
      <c r="D80" s="168">
        <v>921</v>
      </c>
      <c r="E80" s="168">
        <v>4432</v>
      </c>
      <c r="F80" s="168">
        <v>2123</v>
      </c>
      <c r="G80" s="171">
        <f t="shared" si="5"/>
        <v>6396</v>
      </c>
      <c r="H80" s="171">
        <f t="shared" si="5"/>
        <v>3044</v>
      </c>
      <c r="I80" s="137" t="s">
        <v>412</v>
      </c>
    </row>
    <row r="81" spans="1:9" s="67" customFormat="1" ht="24" customHeight="1">
      <c r="A81" s="192" t="s">
        <v>3</v>
      </c>
      <c r="B81" s="262"/>
      <c r="C81" s="257">
        <f aca="true" t="shared" si="6" ref="C81:H81">C74+C75+C76+C77+C78+C79+C80</f>
        <v>32049</v>
      </c>
      <c r="D81" s="257">
        <f t="shared" si="6"/>
        <v>15654</v>
      </c>
      <c r="E81" s="257">
        <f t="shared" si="6"/>
        <v>35946</v>
      </c>
      <c r="F81" s="257">
        <f t="shared" si="6"/>
        <v>17384</v>
      </c>
      <c r="G81" s="257">
        <f t="shared" si="6"/>
        <v>67995</v>
      </c>
      <c r="H81" s="257">
        <f t="shared" si="6"/>
        <v>33038</v>
      </c>
      <c r="I81" s="262" t="s">
        <v>21</v>
      </c>
    </row>
    <row r="82" spans="1:9" ht="15.75">
      <c r="A82" s="133" t="s">
        <v>273</v>
      </c>
      <c r="B82" s="137"/>
      <c r="C82" s="166"/>
      <c r="D82" s="166"/>
      <c r="E82" s="166"/>
      <c r="F82" s="166"/>
      <c r="G82" s="664" t="s">
        <v>274</v>
      </c>
      <c r="H82" s="664"/>
      <c r="I82" s="665"/>
    </row>
    <row r="83" spans="1:9" ht="13.5" customHeight="1">
      <c r="A83" s="138"/>
      <c r="B83" s="132"/>
      <c r="C83" s="140"/>
      <c r="D83" s="140"/>
      <c r="E83" s="140"/>
      <c r="F83" s="140"/>
      <c r="G83" s="140"/>
      <c r="H83" s="140"/>
      <c r="I83" s="132"/>
    </row>
    <row r="84" spans="1:9" ht="15.75">
      <c r="A84" s="133"/>
      <c r="B84" s="137"/>
      <c r="C84" s="166"/>
      <c r="D84" s="166"/>
      <c r="E84" s="166"/>
      <c r="F84" s="166"/>
      <c r="G84" s="166"/>
      <c r="H84" s="166"/>
      <c r="I84" s="166"/>
    </row>
    <row r="85" spans="1:9" ht="28.5" customHeight="1">
      <c r="A85" s="675" t="s">
        <v>121</v>
      </c>
      <c r="B85" s="652" t="s">
        <v>591</v>
      </c>
      <c r="C85" s="652"/>
      <c r="D85" s="652"/>
      <c r="E85" s="652"/>
      <c r="F85" s="652"/>
      <c r="G85" s="652"/>
      <c r="H85" s="652"/>
      <c r="I85" s="662" t="s">
        <v>527</v>
      </c>
    </row>
    <row r="86" spans="1:9" ht="27.75" customHeight="1">
      <c r="A86" s="675"/>
      <c r="B86" s="692" t="s">
        <v>592</v>
      </c>
      <c r="C86" s="692"/>
      <c r="D86" s="692"/>
      <c r="E86" s="692"/>
      <c r="F86" s="692"/>
      <c r="G86" s="692"/>
      <c r="H86" s="692"/>
      <c r="I86" s="662"/>
    </row>
    <row r="87" spans="1:9" ht="13.5" customHeight="1">
      <c r="A87" s="676"/>
      <c r="B87" s="693"/>
      <c r="C87" s="693"/>
      <c r="D87" s="693"/>
      <c r="E87" s="693"/>
      <c r="F87" s="693"/>
      <c r="G87" s="693"/>
      <c r="H87" s="693"/>
      <c r="I87" s="663"/>
    </row>
    <row r="88" spans="1:9" ht="30.75" customHeight="1">
      <c r="A88" s="211" t="s">
        <v>111</v>
      </c>
      <c r="B88" s="198"/>
      <c r="C88" s="656" t="s">
        <v>23</v>
      </c>
      <c r="D88" s="656"/>
      <c r="E88" s="656" t="s">
        <v>24</v>
      </c>
      <c r="F88" s="656"/>
      <c r="G88" s="656" t="s">
        <v>21</v>
      </c>
      <c r="H88" s="656"/>
      <c r="I88" s="660" t="s">
        <v>110</v>
      </c>
    </row>
    <row r="89" spans="1:9" ht="30.75" customHeight="1">
      <c r="A89" s="212"/>
      <c r="B89" s="207"/>
      <c r="C89" s="646" t="s">
        <v>7</v>
      </c>
      <c r="D89" s="646"/>
      <c r="E89" s="646" t="s">
        <v>17</v>
      </c>
      <c r="F89" s="646"/>
      <c r="G89" s="646" t="s">
        <v>8</v>
      </c>
      <c r="H89" s="646"/>
      <c r="I89" s="661"/>
    </row>
    <row r="90" spans="1:9" ht="24" customHeight="1">
      <c r="A90" s="249" t="s">
        <v>102</v>
      </c>
      <c r="B90" s="249"/>
      <c r="C90" s="666">
        <v>579</v>
      </c>
      <c r="D90" s="666"/>
      <c r="E90" s="695">
        <v>0</v>
      </c>
      <c r="F90" s="695"/>
      <c r="G90" s="669">
        <f>+C90+E90</f>
        <v>579</v>
      </c>
      <c r="H90" s="669"/>
      <c r="I90" s="137" t="s">
        <v>106</v>
      </c>
    </row>
    <row r="91" spans="1:9" ht="24" customHeight="1">
      <c r="A91" s="249" t="s">
        <v>103</v>
      </c>
      <c r="B91" s="249"/>
      <c r="C91" s="666">
        <v>1667</v>
      </c>
      <c r="D91" s="666"/>
      <c r="E91" s="666">
        <v>275</v>
      </c>
      <c r="F91" s="666"/>
      <c r="G91" s="666">
        <f aca="true" t="shared" si="7" ref="G91:G96">+C91+E91</f>
        <v>1942</v>
      </c>
      <c r="H91" s="666"/>
      <c r="I91" s="137" t="s">
        <v>107</v>
      </c>
    </row>
    <row r="92" spans="1:9" ht="24" customHeight="1">
      <c r="A92" s="249" t="s">
        <v>104</v>
      </c>
      <c r="B92" s="249"/>
      <c r="C92" s="666">
        <v>805</v>
      </c>
      <c r="D92" s="666"/>
      <c r="E92" s="666">
        <v>408</v>
      </c>
      <c r="F92" s="666"/>
      <c r="G92" s="666">
        <f t="shared" si="7"/>
        <v>1213</v>
      </c>
      <c r="H92" s="666"/>
      <c r="I92" s="137" t="s">
        <v>108</v>
      </c>
    </row>
    <row r="93" spans="1:9" ht="24" customHeight="1">
      <c r="A93" s="651" t="s">
        <v>105</v>
      </c>
      <c r="B93" s="651"/>
      <c r="C93" s="666">
        <v>613</v>
      </c>
      <c r="D93" s="666"/>
      <c r="E93" s="666">
        <v>1562</v>
      </c>
      <c r="F93" s="666"/>
      <c r="G93" s="666">
        <f t="shared" si="7"/>
        <v>2175</v>
      </c>
      <c r="H93" s="666"/>
      <c r="I93" s="137" t="s">
        <v>109</v>
      </c>
    </row>
    <row r="94" spans="1:9" ht="24" customHeight="1">
      <c r="A94" s="651" t="s">
        <v>407</v>
      </c>
      <c r="B94" s="651"/>
      <c r="C94" s="666">
        <v>861</v>
      </c>
      <c r="D94" s="666"/>
      <c r="E94" s="666">
        <v>2207</v>
      </c>
      <c r="F94" s="666"/>
      <c r="G94" s="666">
        <f t="shared" si="7"/>
        <v>3068</v>
      </c>
      <c r="H94" s="666"/>
      <c r="I94" s="137" t="s">
        <v>410</v>
      </c>
    </row>
    <row r="95" spans="1:9" ht="24" customHeight="1">
      <c r="A95" s="651" t="s">
        <v>408</v>
      </c>
      <c r="B95" s="651"/>
      <c r="C95" s="666">
        <v>364</v>
      </c>
      <c r="D95" s="666"/>
      <c r="E95" s="666">
        <v>1696</v>
      </c>
      <c r="F95" s="666"/>
      <c r="G95" s="666">
        <f t="shared" si="7"/>
        <v>2060</v>
      </c>
      <c r="H95" s="666"/>
      <c r="I95" s="137" t="s">
        <v>411</v>
      </c>
    </row>
    <row r="96" spans="1:9" ht="24" customHeight="1">
      <c r="A96" s="651" t="s">
        <v>409</v>
      </c>
      <c r="B96" s="651"/>
      <c r="C96" s="666">
        <v>306</v>
      </c>
      <c r="D96" s="666"/>
      <c r="E96" s="666">
        <v>779</v>
      </c>
      <c r="F96" s="666"/>
      <c r="G96" s="666">
        <f t="shared" si="7"/>
        <v>1085</v>
      </c>
      <c r="H96" s="666"/>
      <c r="I96" s="137" t="s">
        <v>412</v>
      </c>
    </row>
    <row r="97" spans="1:9" s="67" customFormat="1" ht="24" customHeight="1">
      <c r="A97" s="181" t="s">
        <v>3</v>
      </c>
      <c r="B97" s="191"/>
      <c r="C97" s="667">
        <f>C90+C91+C92+C93+C94+C95+C96</f>
        <v>5195</v>
      </c>
      <c r="D97" s="667"/>
      <c r="E97" s="667">
        <f>E90+E91+E92+E93+E94+E95+E96</f>
        <v>6927</v>
      </c>
      <c r="F97" s="667"/>
      <c r="G97" s="667">
        <f>G90+G91+G92+G93+G94+G95+G96</f>
        <v>12122</v>
      </c>
      <c r="H97" s="667"/>
      <c r="I97" s="181" t="s">
        <v>21</v>
      </c>
    </row>
    <row r="98" spans="1:9" ht="24" customHeight="1">
      <c r="A98" s="133" t="s">
        <v>273</v>
      </c>
      <c r="B98" s="137"/>
      <c r="C98" s="166"/>
      <c r="D98" s="166"/>
      <c r="E98" s="166"/>
      <c r="F98" s="166"/>
      <c r="G98" s="664" t="s">
        <v>274</v>
      </c>
      <c r="H98" s="664"/>
      <c r="I98" s="665"/>
    </row>
    <row r="99" spans="1:9" ht="15" customHeight="1">
      <c r="A99" s="138"/>
      <c r="B99" s="132"/>
      <c r="C99" s="140"/>
      <c r="D99" s="140"/>
      <c r="E99" s="140"/>
      <c r="F99" s="140"/>
      <c r="G99" s="140"/>
      <c r="H99" s="140"/>
      <c r="I99" s="132"/>
    </row>
    <row r="100" spans="1:9" ht="18.75" customHeight="1">
      <c r="A100" s="675" t="s">
        <v>78</v>
      </c>
      <c r="B100" s="652" t="s">
        <v>593</v>
      </c>
      <c r="C100" s="652"/>
      <c r="D100" s="652"/>
      <c r="E100" s="652"/>
      <c r="F100" s="652"/>
      <c r="G100" s="652"/>
      <c r="H100" s="652"/>
      <c r="I100" s="662" t="s">
        <v>342</v>
      </c>
    </row>
    <row r="101" spans="1:9" ht="30.75" customHeight="1">
      <c r="A101" s="676"/>
      <c r="B101" s="692" t="s">
        <v>594</v>
      </c>
      <c r="C101" s="692"/>
      <c r="D101" s="692"/>
      <c r="E101" s="692"/>
      <c r="F101" s="692"/>
      <c r="G101" s="692"/>
      <c r="H101" s="692"/>
      <c r="I101" s="663"/>
    </row>
    <row r="102" spans="1:9" ht="30.75" customHeight="1">
      <c r="A102" s="211" t="s">
        <v>111</v>
      </c>
      <c r="B102" s="198"/>
      <c r="C102" s="656" t="s">
        <v>23</v>
      </c>
      <c r="D102" s="656"/>
      <c r="E102" s="656" t="s">
        <v>24</v>
      </c>
      <c r="F102" s="656"/>
      <c r="G102" s="656" t="s">
        <v>21</v>
      </c>
      <c r="H102" s="656"/>
      <c r="I102" s="660" t="s">
        <v>110</v>
      </c>
    </row>
    <row r="103" spans="1:9" ht="30.75" customHeight="1">
      <c r="A103" s="212"/>
      <c r="B103" s="207"/>
      <c r="C103" s="646" t="s">
        <v>7</v>
      </c>
      <c r="D103" s="646"/>
      <c r="E103" s="646" t="s">
        <v>17</v>
      </c>
      <c r="F103" s="646"/>
      <c r="G103" s="646" t="s">
        <v>8</v>
      </c>
      <c r="H103" s="646"/>
      <c r="I103" s="661"/>
    </row>
    <row r="104" spans="1:9" ht="24" customHeight="1">
      <c r="A104" s="249" t="s">
        <v>102</v>
      </c>
      <c r="B104" s="249"/>
      <c r="C104" s="666">
        <v>114</v>
      </c>
      <c r="D104" s="666"/>
      <c r="E104" s="666">
        <v>0</v>
      </c>
      <c r="F104" s="666"/>
      <c r="G104" s="666">
        <f>+C104+E104</f>
        <v>114</v>
      </c>
      <c r="H104" s="666"/>
      <c r="I104" s="137" t="s">
        <v>106</v>
      </c>
    </row>
    <row r="105" spans="1:9" ht="24" customHeight="1">
      <c r="A105" s="249" t="s">
        <v>103</v>
      </c>
      <c r="B105" s="249"/>
      <c r="C105" s="666">
        <v>193</v>
      </c>
      <c r="D105" s="666"/>
      <c r="E105" s="666">
        <v>23</v>
      </c>
      <c r="F105" s="666"/>
      <c r="G105" s="666">
        <f aca="true" t="shared" si="8" ref="G105:G110">+C105+E105</f>
        <v>216</v>
      </c>
      <c r="H105" s="666"/>
      <c r="I105" s="137" t="s">
        <v>107</v>
      </c>
    </row>
    <row r="106" spans="1:9" ht="24" customHeight="1">
      <c r="A106" s="249" t="s">
        <v>104</v>
      </c>
      <c r="B106" s="249"/>
      <c r="C106" s="666">
        <v>87</v>
      </c>
      <c r="D106" s="666"/>
      <c r="E106" s="666">
        <v>32</v>
      </c>
      <c r="F106" s="666"/>
      <c r="G106" s="666">
        <f t="shared" si="8"/>
        <v>119</v>
      </c>
      <c r="H106" s="666"/>
      <c r="I106" s="137" t="s">
        <v>108</v>
      </c>
    </row>
    <row r="107" spans="1:9" ht="24" customHeight="1">
      <c r="A107" s="651" t="s">
        <v>105</v>
      </c>
      <c r="B107" s="651"/>
      <c r="C107" s="666">
        <v>51</v>
      </c>
      <c r="D107" s="666"/>
      <c r="E107" s="666">
        <v>101</v>
      </c>
      <c r="F107" s="666"/>
      <c r="G107" s="666">
        <f t="shared" si="8"/>
        <v>152</v>
      </c>
      <c r="H107" s="666"/>
      <c r="I107" s="137" t="s">
        <v>109</v>
      </c>
    </row>
    <row r="108" spans="1:9" ht="24" customHeight="1">
      <c r="A108" s="651" t="s">
        <v>407</v>
      </c>
      <c r="B108" s="651"/>
      <c r="C108" s="666">
        <v>67</v>
      </c>
      <c r="D108" s="666"/>
      <c r="E108" s="666">
        <v>100</v>
      </c>
      <c r="F108" s="666"/>
      <c r="G108" s="666">
        <f t="shared" si="8"/>
        <v>167</v>
      </c>
      <c r="H108" s="666"/>
      <c r="I108" s="137" t="s">
        <v>410</v>
      </c>
    </row>
    <row r="109" spans="1:9" ht="24" customHeight="1">
      <c r="A109" s="651" t="s">
        <v>408</v>
      </c>
      <c r="B109" s="651"/>
      <c r="C109" s="666">
        <v>36</v>
      </c>
      <c r="D109" s="666"/>
      <c r="E109" s="666">
        <v>91</v>
      </c>
      <c r="F109" s="666"/>
      <c r="G109" s="666">
        <f t="shared" si="8"/>
        <v>127</v>
      </c>
      <c r="H109" s="666"/>
      <c r="I109" s="137" t="s">
        <v>411</v>
      </c>
    </row>
    <row r="110" spans="1:9" ht="24" customHeight="1">
      <c r="A110" s="651" t="s">
        <v>409</v>
      </c>
      <c r="B110" s="651"/>
      <c r="C110" s="666">
        <v>24</v>
      </c>
      <c r="D110" s="666"/>
      <c r="E110" s="666">
        <v>43</v>
      </c>
      <c r="F110" s="666"/>
      <c r="G110" s="666">
        <f t="shared" si="8"/>
        <v>67</v>
      </c>
      <c r="H110" s="666"/>
      <c r="I110" s="137" t="s">
        <v>412</v>
      </c>
    </row>
    <row r="111" spans="1:9" ht="24" customHeight="1">
      <c r="A111" s="181" t="s">
        <v>3</v>
      </c>
      <c r="B111" s="191"/>
      <c r="C111" s="667">
        <f>C104+C105+C106+C107+C108+C109+C110</f>
        <v>572</v>
      </c>
      <c r="D111" s="667"/>
      <c r="E111" s="667">
        <f>E104+E105+E106+E107+E108+E109+E110</f>
        <v>390</v>
      </c>
      <c r="F111" s="667"/>
      <c r="G111" s="667">
        <f>G104+G105+G106+G107+G108+G109+G110</f>
        <v>962</v>
      </c>
      <c r="H111" s="667"/>
      <c r="I111" s="181" t="s">
        <v>21</v>
      </c>
    </row>
    <row r="112" spans="1:9" ht="30.75" customHeight="1">
      <c r="A112" s="133" t="s">
        <v>273</v>
      </c>
      <c r="B112" s="137"/>
      <c r="C112" s="166"/>
      <c r="D112" s="166"/>
      <c r="E112" s="166"/>
      <c r="F112" s="166"/>
      <c r="G112" s="664" t="s">
        <v>274</v>
      </c>
      <c r="H112" s="664"/>
      <c r="I112" s="665"/>
    </row>
    <row r="113" spans="1:9" ht="30.75" customHeight="1">
      <c r="A113" s="133"/>
      <c r="B113" s="137"/>
      <c r="C113" s="166"/>
      <c r="D113" s="166"/>
      <c r="E113" s="166"/>
      <c r="F113" s="166"/>
      <c r="G113" s="166"/>
      <c r="H113" s="166"/>
      <c r="I113" s="166"/>
    </row>
    <row r="114" spans="1:9" ht="27.75" customHeight="1">
      <c r="A114" s="606"/>
      <c r="B114" s="652" t="s">
        <v>595</v>
      </c>
      <c r="C114" s="652"/>
      <c r="D114" s="652"/>
      <c r="E114" s="652"/>
      <c r="F114" s="652"/>
      <c r="G114" s="652"/>
      <c r="H114" s="652"/>
      <c r="I114" s="606"/>
    </row>
    <row r="115" spans="1:9" ht="30.75" customHeight="1">
      <c r="A115" s="612" t="s">
        <v>311</v>
      </c>
      <c r="B115" s="692" t="s">
        <v>596</v>
      </c>
      <c r="C115" s="692"/>
      <c r="D115" s="692"/>
      <c r="E115" s="692"/>
      <c r="F115" s="692"/>
      <c r="G115" s="692"/>
      <c r="H115" s="692"/>
      <c r="I115" s="607" t="s">
        <v>117</v>
      </c>
    </row>
    <row r="116" spans="1:9" ht="30.75" customHeight="1">
      <c r="A116" s="211" t="s">
        <v>111</v>
      </c>
      <c r="B116" s="198"/>
      <c r="C116" s="656" t="s">
        <v>23</v>
      </c>
      <c r="D116" s="656"/>
      <c r="E116" s="656" t="s">
        <v>24</v>
      </c>
      <c r="F116" s="656"/>
      <c r="G116" s="656" t="s">
        <v>21</v>
      </c>
      <c r="H116" s="656"/>
      <c r="I116" s="660" t="s">
        <v>110</v>
      </c>
    </row>
    <row r="117" spans="1:9" ht="30.75" customHeight="1">
      <c r="A117" s="212"/>
      <c r="B117" s="207"/>
      <c r="C117" s="646" t="s">
        <v>7</v>
      </c>
      <c r="D117" s="646"/>
      <c r="E117" s="646" t="s">
        <v>17</v>
      </c>
      <c r="F117" s="646"/>
      <c r="G117" s="646" t="s">
        <v>8</v>
      </c>
      <c r="H117" s="646"/>
      <c r="I117" s="661"/>
    </row>
    <row r="118" spans="1:9" ht="24" customHeight="1">
      <c r="A118" s="249" t="s">
        <v>102</v>
      </c>
      <c r="B118" s="249"/>
      <c r="C118" s="666">
        <v>119</v>
      </c>
      <c r="D118" s="666"/>
      <c r="E118" s="666">
        <v>0</v>
      </c>
      <c r="F118" s="666"/>
      <c r="G118" s="666">
        <f>+E118+C118</f>
        <v>119</v>
      </c>
      <c r="H118" s="666"/>
      <c r="I118" s="137" t="s">
        <v>106</v>
      </c>
    </row>
    <row r="119" spans="1:9" ht="24" customHeight="1">
      <c r="A119" s="249" t="s">
        <v>103</v>
      </c>
      <c r="B119" s="249"/>
      <c r="C119" s="666">
        <v>113</v>
      </c>
      <c r="D119" s="666"/>
      <c r="E119" s="666">
        <v>6</v>
      </c>
      <c r="F119" s="666"/>
      <c r="G119" s="666">
        <f aca="true" t="shared" si="9" ref="G119:G124">+E119+C119</f>
        <v>119</v>
      </c>
      <c r="H119" s="666"/>
      <c r="I119" s="137" t="s">
        <v>107</v>
      </c>
    </row>
    <row r="120" spans="1:9" ht="24" customHeight="1">
      <c r="A120" s="249" t="s">
        <v>104</v>
      </c>
      <c r="B120" s="249"/>
      <c r="C120" s="666">
        <v>53</v>
      </c>
      <c r="D120" s="666"/>
      <c r="E120" s="666">
        <v>20</v>
      </c>
      <c r="F120" s="666"/>
      <c r="G120" s="666">
        <f t="shared" si="9"/>
        <v>73</v>
      </c>
      <c r="H120" s="666"/>
      <c r="I120" s="137" t="s">
        <v>108</v>
      </c>
    </row>
    <row r="121" spans="1:9" ht="24" customHeight="1">
      <c r="A121" s="651" t="s">
        <v>105</v>
      </c>
      <c r="B121" s="651"/>
      <c r="C121" s="666">
        <v>37</v>
      </c>
      <c r="D121" s="666"/>
      <c r="E121" s="666">
        <v>43</v>
      </c>
      <c r="F121" s="666"/>
      <c r="G121" s="666">
        <f t="shared" si="9"/>
        <v>80</v>
      </c>
      <c r="H121" s="666"/>
      <c r="I121" s="137" t="s">
        <v>109</v>
      </c>
    </row>
    <row r="122" spans="1:9" ht="24" customHeight="1">
      <c r="A122" s="651" t="s">
        <v>407</v>
      </c>
      <c r="B122" s="651"/>
      <c r="C122" s="666">
        <v>45</v>
      </c>
      <c r="D122" s="666"/>
      <c r="E122" s="666">
        <v>9</v>
      </c>
      <c r="F122" s="666"/>
      <c r="G122" s="666">
        <f t="shared" si="9"/>
        <v>54</v>
      </c>
      <c r="H122" s="666"/>
      <c r="I122" s="137" t="s">
        <v>410</v>
      </c>
    </row>
    <row r="123" spans="1:9" ht="24" customHeight="1">
      <c r="A123" s="651" t="s">
        <v>408</v>
      </c>
      <c r="B123" s="651"/>
      <c r="C123" s="666">
        <v>23</v>
      </c>
      <c r="D123" s="666"/>
      <c r="E123" s="666">
        <v>47</v>
      </c>
      <c r="F123" s="666"/>
      <c r="G123" s="666">
        <f t="shared" si="9"/>
        <v>70</v>
      </c>
      <c r="H123" s="666"/>
      <c r="I123" s="137" t="s">
        <v>411</v>
      </c>
    </row>
    <row r="124" spans="1:9" ht="24" customHeight="1">
      <c r="A124" s="651" t="s">
        <v>409</v>
      </c>
      <c r="B124" s="651"/>
      <c r="C124" s="666">
        <v>12</v>
      </c>
      <c r="D124" s="666"/>
      <c r="E124" s="666">
        <v>12</v>
      </c>
      <c r="F124" s="666"/>
      <c r="G124" s="666">
        <f t="shared" si="9"/>
        <v>24</v>
      </c>
      <c r="H124" s="666"/>
      <c r="I124" s="137" t="s">
        <v>412</v>
      </c>
    </row>
    <row r="125" spans="1:9" ht="24" customHeight="1">
      <c r="A125" s="181" t="s">
        <v>3</v>
      </c>
      <c r="B125" s="191"/>
      <c r="C125" s="667">
        <f>C118+C119+C120+C121+C122+C123+C124</f>
        <v>402</v>
      </c>
      <c r="D125" s="667"/>
      <c r="E125" s="667">
        <f>E118+E119+E120+E121+E122+E123+E124</f>
        <v>137</v>
      </c>
      <c r="F125" s="667"/>
      <c r="G125" s="667">
        <f>G118+G119+G120+G121+G122+G123+G124</f>
        <v>539</v>
      </c>
      <c r="H125" s="667"/>
      <c r="I125" s="181" t="s">
        <v>21</v>
      </c>
    </row>
    <row r="126" spans="1:9" ht="25.5" customHeight="1">
      <c r="A126" s="133" t="s">
        <v>273</v>
      </c>
      <c r="B126" s="137"/>
      <c r="C126" s="166"/>
      <c r="D126" s="166"/>
      <c r="E126" s="166"/>
      <c r="F126" s="166"/>
      <c r="G126" s="664" t="s">
        <v>274</v>
      </c>
      <c r="H126" s="664"/>
      <c r="I126" s="665"/>
    </row>
    <row r="127" spans="1:9" ht="25.5" customHeight="1">
      <c r="A127" s="133"/>
      <c r="B127" s="137"/>
      <c r="C127" s="166"/>
      <c r="D127" s="166"/>
      <c r="E127" s="166"/>
      <c r="F127" s="166"/>
      <c r="G127" s="166"/>
      <c r="H127" s="166"/>
      <c r="I127" s="166"/>
    </row>
    <row r="128" spans="1:9" ht="25.5" customHeight="1">
      <c r="A128" s="606"/>
      <c r="B128" s="652" t="s">
        <v>597</v>
      </c>
      <c r="C128" s="652"/>
      <c r="D128" s="652"/>
      <c r="E128" s="652"/>
      <c r="F128" s="652"/>
      <c r="G128" s="652"/>
      <c r="H128" s="652"/>
      <c r="I128" s="662" t="s">
        <v>343</v>
      </c>
    </row>
    <row r="129" spans="1:9" ht="47.25" customHeight="1">
      <c r="A129" s="611" t="s">
        <v>528</v>
      </c>
      <c r="B129" s="691" t="s">
        <v>598</v>
      </c>
      <c r="C129" s="693"/>
      <c r="D129" s="693"/>
      <c r="E129" s="693"/>
      <c r="F129" s="693"/>
      <c r="G129" s="693"/>
      <c r="H129" s="693"/>
      <c r="I129" s="663"/>
    </row>
    <row r="130" spans="1:9" ht="21.75" customHeight="1">
      <c r="A130" s="672" t="s">
        <v>111</v>
      </c>
      <c r="B130" s="184"/>
      <c r="C130" s="671" t="s">
        <v>23</v>
      </c>
      <c r="D130" s="671"/>
      <c r="E130" s="671" t="s">
        <v>24</v>
      </c>
      <c r="F130" s="671"/>
      <c r="G130" s="671" t="s">
        <v>21</v>
      </c>
      <c r="H130" s="671"/>
      <c r="I130" s="660" t="s">
        <v>110</v>
      </c>
    </row>
    <row r="131" spans="1:9" ht="21.75" customHeight="1">
      <c r="A131" s="625"/>
      <c r="B131" s="185"/>
      <c r="C131" s="674" t="s">
        <v>7</v>
      </c>
      <c r="D131" s="674"/>
      <c r="E131" s="674" t="s">
        <v>17</v>
      </c>
      <c r="F131" s="674"/>
      <c r="G131" s="674" t="s">
        <v>8</v>
      </c>
      <c r="H131" s="674"/>
      <c r="I131" s="696"/>
    </row>
    <row r="132" spans="1:9" ht="21.75" customHeight="1">
      <c r="A132" s="625"/>
      <c r="B132" s="185"/>
      <c r="C132" s="179" t="s">
        <v>26</v>
      </c>
      <c r="D132" s="179" t="s">
        <v>53</v>
      </c>
      <c r="E132" s="179" t="s">
        <v>26</v>
      </c>
      <c r="F132" s="179" t="s">
        <v>53</v>
      </c>
      <c r="G132" s="179" t="s">
        <v>26</v>
      </c>
      <c r="H132" s="179" t="s">
        <v>53</v>
      </c>
      <c r="I132" s="696"/>
    </row>
    <row r="133" spans="1:9" ht="21.75" customHeight="1">
      <c r="A133" s="673"/>
      <c r="B133" s="186"/>
      <c r="C133" s="207" t="s">
        <v>3</v>
      </c>
      <c r="D133" s="210" t="s">
        <v>4</v>
      </c>
      <c r="E133" s="207" t="s">
        <v>3</v>
      </c>
      <c r="F133" s="210" t="s">
        <v>4</v>
      </c>
      <c r="G133" s="207" t="s">
        <v>3</v>
      </c>
      <c r="H133" s="210" t="s">
        <v>4</v>
      </c>
      <c r="I133" s="661"/>
    </row>
    <row r="134" spans="1:9" ht="24" customHeight="1">
      <c r="A134" s="249" t="s">
        <v>102</v>
      </c>
      <c r="B134" s="249"/>
      <c r="C134" s="168">
        <v>0</v>
      </c>
      <c r="D134" s="168">
        <v>0</v>
      </c>
      <c r="E134" s="168">
        <v>0</v>
      </c>
      <c r="F134" s="168">
        <v>0</v>
      </c>
      <c r="G134" s="168">
        <f>+C134+E134</f>
        <v>0</v>
      </c>
      <c r="H134" s="168">
        <f>+D134+F134</f>
        <v>0</v>
      </c>
      <c r="I134" s="137" t="s">
        <v>106</v>
      </c>
    </row>
    <row r="135" spans="1:9" ht="24" customHeight="1">
      <c r="A135" s="249" t="s">
        <v>103</v>
      </c>
      <c r="B135" s="249"/>
      <c r="C135" s="168">
        <v>3034</v>
      </c>
      <c r="D135" s="168">
        <v>1410</v>
      </c>
      <c r="E135" s="168">
        <v>6631</v>
      </c>
      <c r="F135" s="168">
        <v>3261</v>
      </c>
      <c r="G135" s="168">
        <f aca="true" t="shared" si="10" ref="G135:H140">+C135+E135</f>
        <v>9665</v>
      </c>
      <c r="H135" s="168">
        <f t="shared" si="10"/>
        <v>4671</v>
      </c>
      <c r="I135" s="137" t="s">
        <v>107</v>
      </c>
    </row>
    <row r="136" spans="1:9" ht="24" customHeight="1">
      <c r="A136" s="249" t="s">
        <v>104</v>
      </c>
      <c r="B136" s="249"/>
      <c r="C136" s="168">
        <v>0</v>
      </c>
      <c r="D136" s="168">
        <v>0</v>
      </c>
      <c r="E136" s="168">
        <v>0</v>
      </c>
      <c r="F136" s="168">
        <v>0</v>
      </c>
      <c r="G136" s="168">
        <f t="shared" si="10"/>
        <v>0</v>
      </c>
      <c r="H136" s="168">
        <f t="shared" si="10"/>
        <v>0</v>
      </c>
      <c r="I136" s="137" t="s">
        <v>108</v>
      </c>
    </row>
    <row r="137" spans="1:9" ht="24" customHeight="1">
      <c r="A137" s="651" t="s">
        <v>105</v>
      </c>
      <c r="B137" s="651"/>
      <c r="C137" s="168">
        <v>0</v>
      </c>
      <c r="D137" s="168">
        <v>0</v>
      </c>
      <c r="E137" s="168">
        <v>24287</v>
      </c>
      <c r="F137" s="168">
        <v>11270</v>
      </c>
      <c r="G137" s="168">
        <f t="shared" si="10"/>
        <v>24287</v>
      </c>
      <c r="H137" s="168">
        <f t="shared" si="10"/>
        <v>11270</v>
      </c>
      <c r="I137" s="137" t="s">
        <v>109</v>
      </c>
    </row>
    <row r="138" spans="1:9" ht="24" customHeight="1">
      <c r="A138" s="651" t="s">
        <v>407</v>
      </c>
      <c r="B138" s="651"/>
      <c r="C138" s="168">
        <v>0</v>
      </c>
      <c r="D138" s="168">
        <v>0</v>
      </c>
      <c r="E138" s="168">
        <v>30777</v>
      </c>
      <c r="F138" s="168">
        <v>15428</v>
      </c>
      <c r="G138" s="168">
        <f t="shared" si="10"/>
        <v>30777</v>
      </c>
      <c r="H138" s="168">
        <f t="shared" si="10"/>
        <v>15428</v>
      </c>
      <c r="I138" s="137" t="s">
        <v>410</v>
      </c>
    </row>
    <row r="139" spans="1:9" ht="24" customHeight="1">
      <c r="A139" s="651" t="s">
        <v>408</v>
      </c>
      <c r="B139" s="651"/>
      <c r="C139" s="168">
        <v>2351</v>
      </c>
      <c r="D139" s="168">
        <v>1159</v>
      </c>
      <c r="E139" s="168">
        <v>27918</v>
      </c>
      <c r="F139" s="168">
        <v>13663</v>
      </c>
      <c r="G139" s="168">
        <f t="shared" si="10"/>
        <v>30269</v>
      </c>
      <c r="H139" s="168">
        <f t="shared" si="10"/>
        <v>14822</v>
      </c>
      <c r="I139" s="137" t="s">
        <v>411</v>
      </c>
    </row>
    <row r="140" spans="1:9" ht="24" customHeight="1">
      <c r="A140" s="651" t="s">
        <v>409</v>
      </c>
      <c r="B140" s="651"/>
      <c r="C140" s="168">
        <v>0</v>
      </c>
      <c r="D140" s="168">
        <v>0</v>
      </c>
      <c r="E140" s="168">
        <v>14694</v>
      </c>
      <c r="F140" s="168">
        <v>7152</v>
      </c>
      <c r="G140" s="168">
        <f t="shared" si="10"/>
        <v>14694</v>
      </c>
      <c r="H140" s="168">
        <f t="shared" si="10"/>
        <v>7152</v>
      </c>
      <c r="I140" s="137" t="s">
        <v>412</v>
      </c>
    </row>
    <row r="141" spans="1:9" s="67" customFormat="1" ht="24" customHeight="1">
      <c r="A141" s="181" t="s">
        <v>3</v>
      </c>
      <c r="B141" s="262"/>
      <c r="C141" s="257">
        <f aca="true" t="shared" si="11" ref="C141:H141">C134+C135+C136+C137+C138+C139+C140</f>
        <v>5385</v>
      </c>
      <c r="D141" s="257">
        <f t="shared" si="11"/>
        <v>2569</v>
      </c>
      <c r="E141" s="257">
        <f t="shared" si="11"/>
        <v>104307</v>
      </c>
      <c r="F141" s="257">
        <f t="shared" si="11"/>
        <v>50774</v>
      </c>
      <c r="G141" s="257">
        <f t="shared" si="11"/>
        <v>109692</v>
      </c>
      <c r="H141" s="257">
        <f t="shared" si="11"/>
        <v>53343</v>
      </c>
      <c r="I141" s="262" t="s">
        <v>21</v>
      </c>
    </row>
    <row r="142" spans="1:9" ht="15.75">
      <c r="A142" s="133" t="s">
        <v>273</v>
      </c>
      <c r="B142" s="137"/>
      <c r="C142" s="166"/>
      <c r="D142" s="166"/>
      <c r="E142" s="166"/>
      <c r="F142" s="166"/>
      <c r="G142" s="664" t="s">
        <v>274</v>
      </c>
      <c r="H142" s="664"/>
      <c r="I142" s="665"/>
    </row>
    <row r="143" spans="1:9" s="589" customFormat="1" ht="30" customHeight="1">
      <c r="A143" s="585" t="s">
        <v>530</v>
      </c>
      <c r="B143" s="586"/>
      <c r="C143" s="587"/>
      <c r="D143" s="587"/>
      <c r="E143" s="587"/>
      <c r="F143" s="588"/>
      <c r="G143" s="703" t="s">
        <v>531</v>
      </c>
      <c r="H143" s="703"/>
      <c r="I143" s="703"/>
    </row>
    <row r="144" spans="1:9" s="72" customFormat="1" ht="30" customHeight="1">
      <c r="A144" s="52"/>
      <c r="B144" s="68"/>
      <c r="C144" s="69"/>
      <c r="D144" s="69"/>
      <c r="E144" s="69"/>
      <c r="F144" s="70"/>
      <c r="G144" s="71"/>
      <c r="H144" s="71"/>
      <c r="I144" s="71"/>
    </row>
    <row r="145" spans="1:9" ht="31.5" customHeight="1">
      <c r="A145" s="675" t="s">
        <v>118</v>
      </c>
      <c r="B145" s="652" t="s">
        <v>611</v>
      </c>
      <c r="C145" s="652"/>
      <c r="D145" s="652"/>
      <c r="E145" s="652"/>
      <c r="F145" s="652"/>
      <c r="G145" s="652"/>
      <c r="H145" s="652"/>
      <c r="I145" s="662" t="s">
        <v>344</v>
      </c>
    </row>
    <row r="146" spans="1:9" ht="31.5" customHeight="1">
      <c r="A146" s="675"/>
      <c r="B146" s="692" t="s">
        <v>419</v>
      </c>
      <c r="C146" s="692"/>
      <c r="D146" s="692"/>
      <c r="E146" s="692"/>
      <c r="F146" s="692"/>
      <c r="G146" s="692"/>
      <c r="H146" s="692"/>
      <c r="I146" s="662"/>
    </row>
    <row r="147" spans="1:9" ht="23.25" customHeight="1">
      <c r="A147" s="672" t="s">
        <v>111</v>
      </c>
      <c r="B147" s="17"/>
      <c r="C147" s="14"/>
      <c r="D147" s="702" t="s">
        <v>32</v>
      </c>
      <c r="E147" s="702" t="s">
        <v>33</v>
      </c>
      <c r="F147" s="702" t="s">
        <v>31</v>
      </c>
      <c r="G147" s="702"/>
      <c r="H147" s="17" t="s">
        <v>44</v>
      </c>
      <c r="I147" s="660" t="s">
        <v>110</v>
      </c>
    </row>
    <row r="148" spans="1:9" ht="15.75" customHeight="1">
      <c r="A148" s="625"/>
      <c r="B148" s="699" t="s">
        <v>30</v>
      </c>
      <c r="C148" s="699"/>
      <c r="D148" s="697"/>
      <c r="E148" s="697"/>
      <c r="F148" s="698" t="s">
        <v>88</v>
      </c>
      <c r="G148" s="698"/>
      <c r="H148" s="697" t="s">
        <v>89</v>
      </c>
      <c r="I148" s="696"/>
    </row>
    <row r="149" spans="1:9" ht="21.75" customHeight="1">
      <c r="A149" s="625"/>
      <c r="B149" s="697" t="s">
        <v>9</v>
      </c>
      <c r="C149" s="697"/>
      <c r="D149" s="704" t="s">
        <v>5</v>
      </c>
      <c r="E149" s="697" t="s">
        <v>122</v>
      </c>
      <c r="F149" s="697" t="s">
        <v>3</v>
      </c>
      <c r="G149" s="697" t="s">
        <v>275</v>
      </c>
      <c r="H149" s="697"/>
      <c r="I149" s="696"/>
    </row>
    <row r="150" spans="1:9" ht="15.75" customHeight="1">
      <c r="A150" s="673"/>
      <c r="B150" s="19"/>
      <c r="C150" s="19"/>
      <c r="D150" s="690"/>
      <c r="E150" s="698"/>
      <c r="F150" s="698"/>
      <c r="G150" s="698"/>
      <c r="H150" s="698"/>
      <c r="I150" s="661"/>
    </row>
    <row r="151" spans="1:9" ht="24" customHeight="1">
      <c r="A151" s="252" t="s">
        <v>102</v>
      </c>
      <c r="B151" s="666">
        <v>100</v>
      </c>
      <c r="C151" s="666"/>
      <c r="D151" s="168">
        <v>1104</v>
      </c>
      <c r="E151" s="168">
        <v>1241</v>
      </c>
      <c r="F151" s="498">
        <v>1606</v>
      </c>
      <c r="G151" s="498">
        <v>1340</v>
      </c>
      <c r="H151" s="168">
        <v>25704</v>
      </c>
      <c r="I151" s="137" t="s">
        <v>106</v>
      </c>
    </row>
    <row r="152" spans="1:9" ht="24" customHeight="1">
      <c r="A152" s="252" t="s">
        <v>103</v>
      </c>
      <c r="B152" s="666">
        <v>75</v>
      </c>
      <c r="C152" s="666"/>
      <c r="D152" s="478">
        <v>1293</v>
      </c>
      <c r="E152" s="168">
        <v>1597</v>
      </c>
      <c r="F152" s="498">
        <v>1635</v>
      </c>
      <c r="G152" s="498">
        <v>1441</v>
      </c>
      <c r="H152" s="168">
        <v>32620</v>
      </c>
      <c r="I152" s="137" t="s">
        <v>107</v>
      </c>
    </row>
    <row r="153" spans="1:9" ht="24" customHeight="1">
      <c r="A153" s="252" t="s">
        <v>104</v>
      </c>
      <c r="B153" s="666">
        <v>85</v>
      </c>
      <c r="C153" s="666"/>
      <c r="D153" s="168">
        <v>863</v>
      </c>
      <c r="E153" s="168">
        <v>993</v>
      </c>
      <c r="F153" s="498">
        <v>1064</v>
      </c>
      <c r="G153" s="498">
        <v>900</v>
      </c>
      <c r="H153" s="168">
        <v>19150</v>
      </c>
      <c r="I153" s="137" t="s">
        <v>108</v>
      </c>
    </row>
    <row r="154" spans="1:9" ht="24" customHeight="1">
      <c r="A154" s="252" t="s">
        <v>105</v>
      </c>
      <c r="B154" s="666">
        <v>29</v>
      </c>
      <c r="C154" s="666"/>
      <c r="D154" s="168">
        <v>226</v>
      </c>
      <c r="E154" s="168">
        <v>254</v>
      </c>
      <c r="F154" s="498">
        <v>267</v>
      </c>
      <c r="G154" s="498">
        <v>211</v>
      </c>
      <c r="H154" s="168">
        <v>5478</v>
      </c>
      <c r="I154" s="137" t="s">
        <v>109</v>
      </c>
    </row>
    <row r="155" spans="1:9" ht="24" customHeight="1">
      <c r="A155" s="252" t="s">
        <v>407</v>
      </c>
      <c r="B155" s="666">
        <v>121</v>
      </c>
      <c r="C155" s="666"/>
      <c r="D155" s="168">
        <v>1051</v>
      </c>
      <c r="E155" s="168">
        <v>1263</v>
      </c>
      <c r="F155" s="498">
        <v>1239</v>
      </c>
      <c r="G155" s="498">
        <v>1074</v>
      </c>
      <c r="H155" s="168">
        <v>21740</v>
      </c>
      <c r="I155" s="137" t="s">
        <v>410</v>
      </c>
    </row>
    <row r="156" spans="1:9" ht="24" customHeight="1">
      <c r="A156" s="252" t="s">
        <v>408</v>
      </c>
      <c r="B156" s="666">
        <v>32</v>
      </c>
      <c r="C156" s="666"/>
      <c r="D156" s="168">
        <v>244</v>
      </c>
      <c r="E156" s="168">
        <v>310</v>
      </c>
      <c r="F156" s="498">
        <v>289</v>
      </c>
      <c r="G156" s="498">
        <v>215</v>
      </c>
      <c r="H156" s="168">
        <v>5021</v>
      </c>
      <c r="I156" s="137" t="s">
        <v>411</v>
      </c>
    </row>
    <row r="157" spans="1:9" ht="24" customHeight="1">
      <c r="A157" s="252" t="s">
        <v>409</v>
      </c>
      <c r="B157" s="666">
        <v>23</v>
      </c>
      <c r="C157" s="666"/>
      <c r="D157" s="168">
        <v>180</v>
      </c>
      <c r="E157" s="168">
        <v>243</v>
      </c>
      <c r="F157" s="498">
        <v>240</v>
      </c>
      <c r="G157" s="498">
        <v>173</v>
      </c>
      <c r="H157" s="168">
        <v>3907</v>
      </c>
      <c r="I157" s="137" t="s">
        <v>412</v>
      </c>
    </row>
    <row r="158" spans="1:9" s="67" customFormat="1" ht="24" customHeight="1">
      <c r="A158" s="58" t="s">
        <v>3</v>
      </c>
      <c r="B158" s="647">
        <f>B151+B152+B153+B154+B155+B156+B157</f>
        <v>465</v>
      </c>
      <c r="C158" s="647"/>
      <c r="D158" s="41">
        <f>D151+D152+D153+D154+D155+D156+D157</f>
        <v>4961</v>
      </c>
      <c r="E158" s="41">
        <f>E151+E152+E153+E154+E155+E156+E157</f>
        <v>5901</v>
      </c>
      <c r="F158" s="41">
        <f>F151+F152+F153+F154+F155+F156+F157</f>
        <v>6340</v>
      </c>
      <c r="G158" s="41">
        <f>G151+G152+G153+G154+G155+G156+G157</f>
        <v>5354</v>
      </c>
      <c r="H158" s="41">
        <f>H151+H152+H153+H154+H155+H156+H157</f>
        <v>113620</v>
      </c>
      <c r="I158" s="58" t="s">
        <v>21</v>
      </c>
    </row>
    <row r="159" spans="1:9" ht="15.75">
      <c r="A159" s="27" t="s">
        <v>273</v>
      </c>
      <c r="B159" s="24"/>
      <c r="C159" s="23"/>
      <c r="D159" s="23"/>
      <c r="E159" s="23"/>
      <c r="F159" s="23"/>
      <c r="G159" s="664" t="s">
        <v>274</v>
      </c>
      <c r="H159" s="665"/>
      <c r="I159" s="665"/>
    </row>
    <row r="160" spans="1:9" s="7" customFormat="1" ht="15.75">
      <c r="A160" s="24"/>
      <c r="B160" s="24"/>
      <c r="C160" s="24"/>
      <c r="D160" s="24"/>
      <c r="E160" s="24"/>
      <c r="F160" s="24"/>
      <c r="G160" s="24"/>
      <c r="H160" s="24"/>
      <c r="I160" s="42"/>
    </row>
    <row r="161" spans="1:9" s="12" customFormat="1" ht="15.75">
      <c r="A161" s="84"/>
      <c r="B161" s="85"/>
      <c r="C161" s="86"/>
      <c r="D161" s="86"/>
      <c r="E161" s="86"/>
      <c r="F161" s="86"/>
      <c r="G161" s="86"/>
      <c r="H161" s="86"/>
      <c r="I161" s="87"/>
    </row>
    <row r="162" spans="1:9" s="12" customFormat="1" ht="27.75" customHeight="1">
      <c r="A162" s="608"/>
      <c r="B162" s="652" t="s">
        <v>632</v>
      </c>
      <c r="C162" s="652"/>
      <c r="D162" s="652"/>
      <c r="E162" s="652"/>
      <c r="F162" s="652"/>
      <c r="G162" s="652"/>
      <c r="H162" s="652"/>
      <c r="I162" s="606"/>
    </row>
    <row r="163" spans="1:9" s="12" customFormat="1" ht="43.5" customHeight="1">
      <c r="A163" s="609" t="s">
        <v>324</v>
      </c>
      <c r="B163" s="693" t="s">
        <v>585</v>
      </c>
      <c r="C163" s="653"/>
      <c r="D163" s="653"/>
      <c r="E163" s="653"/>
      <c r="F163" s="653"/>
      <c r="G163" s="653"/>
      <c r="H163" s="653"/>
      <c r="I163" s="610" t="s">
        <v>529</v>
      </c>
    </row>
    <row r="164" spans="1:9" s="12" customFormat="1" ht="15.75">
      <c r="A164" s="677" t="s">
        <v>111</v>
      </c>
      <c r="B164" s="680"/>
      <c r="C164" s="671" t="s">
        <v>23</v>
      </c>
      <c r="D164" s="671"/>
      <c r="E164" s="671" t="s">
        <v>24</v>
      </c>
      <c r="F164" s="671"/>
      <c r="G164" s="671" t="s">
        <v>21</v>
      </c>
      <c r="H164" s="671"/>
      <c r="I164" s="660" t="s">
        <v>110</v>
      </c>
    </row>
    <row r="165" spans="1:9" s="12" customFormat="1" ht="15.75">
      <c r="A165" s="678"/>
      <c r="B165" s="680"/>
      <c r="C165" s="674" t="s">
        <v>7</v>
      </c>
      <c r="D165" s="674"/>
      <c r="E165" s="674" t="s">
        <v>17</v>
      </c>
      <c r="F165" s="674"/>
      <c r="G165" s="674" t="s">
        <v>8</v>
      </c>
      <c r="H165" s="674"/>
      <c r="I165" s="696"/>
    </row>
    <row r="166" spans="1:9" s="12" customFormat="1" ht="15.75">
      <c r="A166" s="678"/>
      <c r="B166" s="24"/>
      <c r="C166" s="32" t="s">
        <v>26</v>
      </c>
      <c r="D166" s="33" t="s">
        <v>114</v>
      </c>
      <c r="E166" s="32" t="s">
        <v>26</v>
      </c>
      <c r="F166" s="33" t="s">
        <v>114</v>
      </c>
      <c r="G166" s="32" t="s">
        <v>26</v>
      </c>
      <c r="H166" s="33" t="s">
        <v>114</v>
      </c>
      <c r="I166" s="696"/>
    </row>
    <row r="167" spans="1:9" s="12" customFormat="1" ht="31.5">
      <c r="A167" s="679"/>
      <c r="B167" s="20"/>
      <c r="C167" s="15" t="s">
        <v>3</v>
      </c>
      <c r="D167" s="34" t="s">
        <v>115</v>
      </c>
      <c r="E167" s="15" t="s">
        <v>3</v>
      </c>
      <c r="F167" s="34" t="s">
        <v>115</v>
      </c>
      <c r="G167" s="15" t="s">
        <v>3</v>
      </c>
      <c r="H167" s="34" t="s">
        <v>115</v>
      </c>
      <c r="I167" s="661"/>
    </row>
    <row r="168" spans="1:9" ht="24" customHeight="1">
      <c r="A168" s="252" t="s">
        <v>102</v>
      </c>
      <c r="B168" s="252"/>
      <c r="C168" s="168">
        <v>1241</v>
      </c>
      <c r="D168" s="168">
        <v>1172</v>
      </c>
      <c r="E168" s="168">
        <v>0</v>
      </c>
      <c r="F168" s="168">
        <v>0</v>
      </c>
      <c r="G168" s="168">
        <f>E168+C168</f>
        <v>1241</v>
      </c>
      <c r="H168" s="168">
        <f>F168+D168</f>
        <v>1172</v>
      </c>
      <c r="I168" s="137" t="s">
        <v>106</v>
      </c>
    </row>
    <row r="169" spans="1:9" ht="24" customHeight="1">
      <c r="A169" s="252" t="s">
        <v>103</v>
      </c>
      <c r="B169" s="252"/>
      <c r="C169" s="168">
        <v>1597</v>
      </c>
      <c r="D169" s="168">
        <v>1405</v>
      </c>
      <c r="E169" s="168">
        <v>0</v>
      </c>
      <c r="F169" s="168">
        <v>0</v>
      </c>
      <c r="G169" s="168">
        <f aca="true" t="shared" si="12" ref="G169:G174">E169+C169</f>
        <v>1597</v>
      </c>
      <c r="H169" s="168">
        <f aca="true" t="shared" si="13" ref="H169:H174">F169+D169</f>
        <v>1405</v>
      </c>
      <c r="I169" s="137" t="s">
        <v>107</v>
      </c>
    </row>
    <row r="170" spans="1:9" ht="24" customHeight="1">
      <c r="A170" s="252" t="s">
        <v>104</v>
      </c>
      <c r="B170" s="252"/>
      <c r="C170" s="168">
        <v>953</v>
      </c>
      <c r="D170" s="168">
        <v>875</v>
      </c>
      <c r="E170" s="168">
        <v>40</v>
      </c>
      <c r="F170" s="168">
        <v>38</v>
      </c>
      <c r="G170" s="168">
        <f t="shared" si="12"/>
        <v>993</v>
      </c>
      <c r="H170" s="168">
        <f t="shared" si="13"/>
        <v>913</v>
      </c>
      <c r="I170" s="137" t="s">
        <v>108</v>
      </c>
    </row>
    <row r="171" spans="1:9" ht="24" customHeight="1">
      <c r="A171" s="252" t="s">
        <v>105</v>
      </c>
      <c r="B171" s="252"/>
      <c r="C171" s="168">
        <v>248</v>
      </c>
      <c r="D171" s="168">
        <v>236</v>
      </c>
      <c r="E171" s="168">
        <v>6</v>
      </c>
      <c r="F171" s="168">
        <v>6</v>
      </c>
      <c r="G171" s="168">
        <f t="shared" si="12"/>
        <v>254</v>
      </c>
      <c r="H171" s="168">
        <f t="shared" si="13"/>
        <v>242</v>
      </c>
      <c r="I171" s="137" t="s">
        <v>109</v>
      </c>
    </row>
    <row r="172" spans="1:9" ht="24" customHeight="1">
      <c r="A172" s="252" t="s">
        <v>407</v>
      </c>
      <c r="B172" s="252"/>
      <c r="C172" s="168">
        <v>1252</v>
      </c>
      <c r="D172" s="168">
        <v>1128</v>
      </c>
      <c r="E172" s="168">
        <v>11</v>
      </c>
      <c r="F172" s="168">
        <v>7</v>
      </c>
      <c r="G172" s="168">
        <f t="shared" si="12"/>
        <v>1263</v>
      </c>
      <c r="H172" s="168">
        <f t="shared" si="13"/>
        <v>1135</v>
      </c>
      <c r="I172" s="137" t="s">
        <v>410</v>
      </c>
    </row>
    <row r="173" spans="1:9" ht="24" customHeight="1">
      <c r="A173" s="252" t="s">
        <v>408</v>
      </c>
      <c r="B173" s="252"/>
      <c r="C173" s="168">
        <v>298</v>
      </c>
      <c r="D173" s="168">
        <v>253</v>
      </c>
      <c r="E173" s="168">
        <v>12</v>
      </c>
      <c r="F173" s="168">
        <v>4</v>
      </c>
      <c r="G173" s="168">
        <f t="shared" si="12"/>
        <v>310</v>
      </c>
      <c r="H173" s="168">
        <f t="shared" si="13"/>
        <v>257</v>
      </c>
      <c r="I173" s="137" t="s">
        <v>411</v>
      </c>
    </row>
    <row r="174" spans="1:9" ht="24" customHeight="1">
      <c r="A174" s="256" t="s">
        <v>409</v>
      </c>
      <c r="B174" s="256"/>
      <c r="C174" s="168">
        <v>243</v>
      </c>
      <c r="D174" s="168">
        <v>197</v>
      </c>
      <c r="E174" s="168">
        <v>0</v>
      </c>
      <c r="F174" s="168">
        <v>0</v>
      </c>
      <c r="G174" s="168">
        <f t="shared" si="12"/>
        <v>243</v>
      </c>
      <c r="H174" s="168">
        <f t="shared" si="13"/>
        <v>197</v>
      </c>
      <c r="I174" s="137" t="s">
        <v>412</v>
      </c>
    </row>
    <row r="175" spans="1:9" s="12" customFormat="1" ht="24" customHeight="1">
      <c r="A175" s="36" t="s">
        <v>3</v>
      </c>
      <c r="B175" s="36"/>
      <c r="C175" s="41">
        <f aca="true" t="shared" si="14" ref="C175:H175">C168+C169+C170+C171+C172+C173+C174</f>
        <v>5832</v>
      </c>
      <c r="D175" s="41">
        <f t="shared" si="14"/>
        <v>5266</v>
      </c>
      <c r="E175" s="41">
        <f t="shared" si="14"/>
        <v>69</v>
      </c>
      <c r="F175" s="41">
        <f t="shared" si="14"/>
        <v>55</v>
      </c>
      <c r="G175" s="41">
        <f t="shared" si="14"/>
        <v>5901</v>
      </c>
      <c r="H175" s="41">
        <f t="shared" si="14"/>
        <v>5321</v>
      </c>
      <c r="I175" s="36" t="s">
        <v>21</v>
      </c>
    </row>
    <row r="176" spans="1:9" s="12" customFormat="1" ht="15.75">
      <c r="A176" s="27" t="s">
        <v>273</v>
      </c>
      <c r="B176" s="24"/>
      <c r="C176" s="23"/>
      <c r="D176" s="23"/>
      <c r="E176" s="23"/>
      <c r="F176" s="23"/>
      <c r="G176" s="664" t="s">
        <v>274</v>
      </c>
      <c r="H176" s="665"/>
      <c r="I176" s="665"/>
    </row>
    <row r="177" spans="1:9" s="12" customFormat="1" ht="15.75">
      <c r="A177" s="27"/>
      <c r="B177" s="24"/>
      <c r="C177" s="23"/>
      <c r="D177" s="23"/>
      <c r="E177" s="23"/>
      <c r="F177" s="23"/>
      <c r="G177" s="23"/>
      <c r="H177" s="23"/>
      <c r="I177" s="23"/>
    </row>
    <row r="178" spans="1:9" s="12" customFormat="1" ht="15.75">
      <c r="A178" s="27"/>
      <c r="B178" s="24"/>
      <c r="C178" s="23"/>
      <c r="D178" s="23"/>
      <c r="E178" s="23"/>
      <c r="F178" s="23"/>
      <c r="G178" s="23"/>
      <c r="H178" s="23"/>
      <c r="I178" s="23"/>
    </row>
    <row r="179" spans="1:9" s="12" customFormat="1" ht="15.75">
      <c r="A179" s="27"/>
      <c r="B179" s="24"/>
      <c r="C179" s="23"/>
      <c r="D179" s="23"/>
      <c r="E179" s="23"/>
      <c r="F179" s="23"/>
      <c r="G179" s="23"/>
      <c r="H179" s="23"/>
      <c r="I179" s="23"/>
    </row>
    <row r="180" spans="1:9" s="12" customFormat="1" ht="18.75" customHeight="1">
      <c r="A180" s="686" t="s">
        <v>316</v>
      </c>
      <c r="B180" s="652" t="s">
        <v>613</v>
      </c>
      <c r="C180" s="652"/>
      <c r="D180" s="652"/>
      <c r="E180" s="652"/>
      <c r="F180" s="652"/>
      <c r="G180" s="652"/>
      <c r="H180" s="652"/>
      <c r="I180" s="700" t="s">
        <v>518</v>
      </c>
    </row>
    <row r="181" spans="1:9" s="12" customFormat="1" ht="15.75" customHeight="1">
      <c r="A181" s="686"/>
      <c r="B181" s="691" t="s">
        <v>614</v>
      </c>
      <c r="C181" s="692"/>
      <c r="D181" s="692"/>
      <c r="E181" s="692"/>
      <c r="F181" s="692"/>
      <c r="G181" s="692"/>
      <c r="H181" s="692"/>
      <c r="I181" s="700"/>
    </row>
    <row r="182" spans="1:9" s="12" customFormat="1" ht="15.75">
      <c r="A182" s="687"/>
      <c r="B182" s="693"/>
      <c r="C182" s="693"/>
      <c r="D182" s="693"/>
      <c r="E182" s="693"/>
      <c r="F182" s="693"/>
      <c r="G182" s="693"/>
      <c r="H182" s="693"/>
      <c r="I182" s="701"/>
    </row>
    <row r="183" spans="1:9" s="12" customFormat="1" ht="15.75">
      <c r="A183" s="672" t="s">
        <v>111</v>
      </c>
      <c r="B183" s="200"/>
      <c r="C183" s="688" t="s">
        <v>85</v>
      </c>
      <c r="D183" s="688"/>
      <c r="E183" s="688"/>
      <c r="F183" s="688"/>
      <c r="G183" s="688"/>
      <c r="H183" s="200"/>
      <c r="I183" s="660" t="s">
        <v>110</v>
      </c>
    </row>
    <row r="184" spans="1:9" s="12" customFormat="1" ht="15.75">
      <c r="A184" s="625"/>
      <c r="B184" s="32" t="s">
        <v>29</v>
      </c>
      <c r="C184" s="32" t="s">
        <v>432</v>
      </c>
      <c r="D184" s="32" t="s">
        <v>433</v>
      </c>
      <c r="E184" s="32" t="s">
        <v>434</v>
      </c>
      <c r="F184" s="32" t="s">
        <v>435</v>
      </c>
      <c r="G184" s="32" t="s">
        <v>87</v>
      </c>
      <c r="H184" s="32" t="s">
        <v>21</v>
      </c>
      <c r="I184" s="696"/>
    </row>
    <row r="185" spans="1:9" s="12" customFormat="1" ht="28.5" customHeight="1">
      <c r="A185" s="625"/>
      <c r="B185" s="32" t="s">
        <v>437</v>
      </c>
      <c r="C185" s="32" t="s">
        <v>438</v>
      </c>
      <c r="D185" s="32" t="s">
        <v>439</v>
      </c>
      <c r="E185" s="32" t="s">
        <v>440</v>
      </c>
      <c r="F185" s="32" t="s">
        <v>441</v>
      </c>
      <c r="G185" s="32" t="s">
        <v>442</v>
      </c>
      <c r="H185" s="32" t="s">
        <v>436</v>
      </c>
      <c r="I185" s="696"/>
    </row>
    <row r="186" spans="1:9" s="12" customFormat="1" ht="15.75">
      <c r="A186" s="673"/>
      <c r="B186" s="37"/>
      <c r="C186" s="37"/>
      <c r="D186" s="37"/>
      <c r="E186" s="37"/>
      <c r="F186" s="37"/>
      <c r="G186" s="37"/>
      <c r="H186" s="278"/>
      <c r="I186" s="661"/>
    </row>
    <row r="187" spans="1:9" ht="24" customHeight="1">
      <c r="A187" s="252" t="s">
        <v>102</v>
      </c>
      <c r="B187" s="168">
        <v>48</v>
      </c>
      <c r="C187" s="168">
        <v>42</v>
      </c>
      <c r="D187" s="168">
        <v>39</v>
      </c>
      <c r="E187" s="168">
        <v>33</v>
      </c>
      <c r="F187" s="168">
        <v>30</v>
      </c>
      <c r="G187" s="168">
        <v>28</v>
      </c>
      <c r="H187" s="168">
        <f aca="true" t="shared" si="15" ref="H187:H193">SUM(B187:G187)</f>
        <v>220</v>
      </c>
      <c r="I187" s="137" t="s">
        <v>106</v>
      </c>
    </row>
    <row r="188" spans="1:9" ht="24" customHeight="1">
      <c r="A188" s="252" t="s">
        <v>103</v>
      </c>
      <c r="B188" s="168">
        <v>199</v>
      </c>
      <c r="C188" s="168">
        <v>200</v>
      </c>
      <c r="D188" s="168">
        <v>187</v>
      </c>
      <c r="E188" s="168">
        <v>182</v>
      </c>
      <c r="F188" s="168">
        <v>168</v>
      </c>
      <c r="G188" s="168">
        <v>168</v>
      </c>
      <c r="H188" s="168">
        <f t="shared" si="15"/>
        <v>1104</v>
      </c>
      <c r="I188" s="137" t="s">
        <v>107</v>
      </c>
    </row>
    <row r="189" spans="1:9" ht="24" customHeight="1">
      <c r="A189" s="252" t="s">
        <v>104</v>
      </c>
      <c r="B189" s="168">
        <v>268</v>
      </c>
      <c r="C189" s="168">
        <v>247</v>
      </c>
      <c r="D189" s="168">
        <v>217</v>
      </c>
      <c r="E189" s="168">
        <v>202</v>
      </c>
      <c r="F189" s="168">
        <v>186</v>
      </c>
      <c r="G189" s="168">
        <v>173</v>
      </c>
      <c r="H189" s="168">
        <f t="shared" si="15"/>
        <v>1293</v>
      </c>
      <c r="I189" s="137" t="s">
        <v>108</v>
      </c>
    </row>
    <row r="190" spans="1:9" ht="24" customHeight="1">
      <c r="A190" s="252" t="s">
        <v>105</v>
      </c>
      <c r="B190" s="168">
        <v>164</v>
      </c>
      <c r="C190" s="168">
        <v>159</v>
      </c>
      <c r="D190" s="168">
        <v>139</v>
      </c>
      <c r="E190" s="168">
        <v>133</v>
      </c>
      <c r="F190" s="168">
        <v>121</v>
      </c>
      <c r="G190" s="168">
        <v>110</v>
      </c>
      <c r="H190" s="168">
        <f t="shared" si="15"/>
        <v>826</v>
      </c>
      <c r="I190" s="137" t="s">
        <v>109</v>
      </c>
    </row>
    <row r="191" spans="1:9" ht="24" customHeight="1">
      <c r="A191" s="252" t="s">
        <v>407</v>
      </c>
      <c r="B191" s="168">
        <v>203</v>
      </c>
      <c r="C191" s="168">
        <v>189</v>
      </c>
      <c r="D191" s="168">
        <v>183</v>
      </c>
      <c r="E191" s="168">
        <v>167</v>
      </c>
      <c r="F191" s="168">
        <v>158</v>
      </c>
      <c r="G191" s="168">
        <v>144</v>
      </c>
      <c r="H191" s="168">
        <f t="shared" si="15"/>
        <v>1044</v>
      </c>
      <c r="I191" s="137" t="s">
        <v>410</v>
      </c>
    </row>
    <row r="192" spans="1:9" ht="24" customHeight="1">
      <c r="A192" s="252" t="s">
        <v>408</v>
      </c>
      <c r="B192" s="168">
        <v>51</v>
      </c>
      <c r="C192" s="168">
        <v>47</v>
      </c>
      <c r="D192" s="168">
        <v>41</v>
      </c>
      <c r="E192" s="168">
        <v>38</v>
      </c>
      <c r="F192" s="168">
        <v>33</v>
      </c>
      <c r="G192" s="168">
        <v>28</v>
      </c>
      <c r="H192" s="168">
        <f t="shared" si="15"/>
        <v>238</v>
      </c>
      <c r="I192" s="137" t="s">
        <v>411</v>
      </c>
    </row>
    <row r="193" spans="1:9" ht="24" customHeight="1">
      <c r="A193" s="256" t="s">
        <v>409</v>
      </c>
      <c r="B193" s="279">
        <v>35</v>
      </c>
      <c r="C193" s="279">
        <v>36</v>
      </c>
      <c r="D193" s="279">
        <v>33</v>
      </c>
      <c r="E193" s="279">
        <v>31</v>
      </c>
      <c r="F193" s="279">
        <v>24</v>
      </c>
      <c r="G193" s="279">
        <v>21</v>
      </c>
      <c r="H193" s="279">
        <f t="shared" si="15"/>
        <v>180</v>
      </c>
      <c r="I193" s="144" t="s">
        <v>412</v>
      </c>
    </row>
    <row r="194" spans="1:9" s="12" customFormat="1" ht="24" customHeight="1">
      <c r="A194" s="18" t="s">
        <v>3</v>
      </c>
      <c r="B194" s="74">
        <f>B187+B188+B189+B190+B191+B192+B193</f>
        <v>968</v>
      </c>
      <c r="C194" s="74">
        <f aca="true" t="shared" si="16" ref="C194:H194">C187+C188+C189+C190+C191+C192+C193</f>
        <v>920</v>
      </c>
      <c r="D194" s="74">
        <f t="shared" si="16"/>
        <v>839</v>
      </c>
      <c r="E194" s="74">
        <f t="shared" si="16"/>
        <v>786</v>
      </c>
      <c r="F194" s="74">
        <f t="shared" si="16"/>
        <v>720</v>
      </c>
      <c r="G194" s="74">
        <f t="shared" si="16"/>
        <v>672</v>
      </c>
      <c r="H194" s="74">
        <f t="shared" si="16"/>
        <v>4905</v>
      </c>
      <c r="I194" s="18" t="s">
        <v>21</v>
      </c>
    </row>
    <row r="195" spans="1:9" s="12" customFormat="1" ht="15.75">
      <c r="A195" s="27" t="s">
        <v>273</v>
      </c>
      <c r="B195" s="24"/>
      <c r="C195" s="23"/>
      <c r="D195" s="23"/>
      <c r="E195" s="23"/>
      <c r="F195" s="23"/>
      <c r="G195" s="665" t="s">
        <v>274</v>
      </c>
      <c r="H195" s="665"/>
      <c r="I195" s="665"/>
    </row>
    <row r="196" s="12" customFormat="1" ht="15.75"/>
    <row r="197" s="12" customFormat="1" ht="15.75"/>
    <row r="198" s="12" customFormat="1" ht="15.75"/>
    <row r="199" s="12" customFormat="1" ht="15.75"/>
    <row r="200" s="12" customFormat="1" ht="15.75"/>
    <row r="201" spans="1:9" s="12" customFormat="1" ht="18.75">
      <c r="A201" s="269"/>
      <c r="B201" s="681" t="s">
        <v>413</v>
      </c>
      <c r="C201" s="681"/>
      <c r="D201" s="681"/>
      <c r="E201" s="681"/>
      <c r="F201" s="681"/>
      <c r="G201" s="681"/>
      <c r="H201" s="681"/>
      <c r="I201" s="280"/>
    </row>
    <row r="202" spans="1:9" s="12" customFormat="1" ht="15.75">
      <c r="A202" s="369" t="s">
        <v>310</v>
      </c>
      <c r="B202" s="684" t="s">
        <v>414</v>
      </c>
      <c r="C202" s="685"/>
      <c r="D202" s="685"/>
      <c r="E202" s="685"/>
      <c r="F202" s="685"/>
      <c r="G202" s="685"/>
      <c r="H202" s="685"/>
      <c r="I202" s="270" t="s">
        <v>76</v>
      </c>
    </row>
    <row r="203" spans="1:9" s="12" customFormat="1" ht="15.75">
      <c r="A203" s="185"/>
      <c r="B203" s="185"/>
      <c r="C203" s="132"/>
      <c r="D203" s="132"/>
      <c r="E203" s="132"/>
      <c r="F203" s="132"/>
      <c r="G203" s="132"/>
      <c r="H203" s="132"/>
      <c r="I203" s="132"/>
    </row>
    <row r="204" spans="1:9" s="12" customFormat="1" ht="15.75">
      <c r="A204" s="672" t="s">
        <v>111</v>
      </c>
      <c r="B204" s="184"/>
      <c r="C204" s="656" t="s">
        <v>23</v>
      </c>
      <c r="D204" s="656"/>
      <c r="E204" s="656" t="s">
        <v>24</v>
      </c>
      <c r="F204" s="656"/>
      <c r="G204" s="656" t="s">
        <v>21</v>
      </c>
      <c r="H204" s="656"/>
      <c r="I204" s="660" t="s">
        <v>110</v>
      </c>
    </row>
    <row r="205" spans="1:9" s="12" customFormat="1" ht="15.75">
      <c r="A205" s="625"/>
      <c r="B205" s="185"/>
      <c r="C205" s="646" t="s">
        <v>7</v>
      </c>
      <c r="D205" s="646"/>
      <c r="E205" s="646" t="s">
        <v>17</v>
      </c>
      <c r="F205" s="646"/>
      <c r="G205" s="646" t="s">
        <v>8</v>
      </c>
      <c r="H205" s="646"/>
      <c r="I205" s="696"/>
    </row>
    <row r="206" spans="1:9" s="12" customFormat="1" ht="15.75">
      <c r="A206" s="625"/>
      <c r="B206" s="185"/>
      <c r="C206" s="374" t="s">
        <v>26</v>
      </c>
      <c r="D206" s="374" t="s">
        <v>53</v>
      </c>
      <c r="E206" s="374" t="s">
        <v>26</v>
      </c>
      <c r="F206" s="374" t="s">
        <v>53</v>
      </c>
      <c r="G206" s="374" t="s">
        <v>26</v>
      </c>
      <c r="H206" s="374" t="s">
        <v>53</v>
      </c>
      <c r="I206" s="696"/>
    </row>
    <row r="207" spans="1:9" s="12" customFormat="1" ht="15.75">
      <c r="A207" s="673"/>
      <c r="B207" s="186"/>
      <c r="C207" s="370" t="s">
        <v>3</v>
      </c>
      <c r="D207" s="375" t="s">
        <v>4</v>
      </c>
      <c r="E207" s="370" t="s">
        <v>3</v>
      </c>
      <c r="F207" s="375" t="s">
        <v>4</v>
      </c>
      <c r="G207" s="370" t="s">
        <v>3</v>
      </c>
      <c r="H207" s="375" t="s">
        <v>4</v>
      </c>
      <c r="I207" s="661"/>
    </row>
    <row r="208" spans="1:9" s="12" customFormat="1" ht="15.75">
      <c r="A208" s="249" t="s">
        <v>102</v>
      </c>
      <c r="B208" s="249"/>
      <c r="C208" s="275"/>
      <c r="D208" s="275"/>
      <c r="E208" s="275"/>
      <c r="F208" s="275"/>
      <c r="G208" s="275"/>
      <c r="H208" s="275"/>
      <c r="I208" s="137" t="s">
        <v>106</v>
      </c>
    </row>
    <row r="209" spans="1:9" s="12" customFormat="1" ht="15.75">
      <c r="A209" s="249" t="s">
        <v>103</v>
      </c>
      <c r="B209" s="249"/>
      <c r="C209" s="275"/>
      <c r="D209" s="275"/>
      <c r="E209" s="275"/>
      <c r="F209" s="275"/>
      <c r="G209" s="275"/>
      <c r="H209" s="275"/>
      <c r="I209" s="137" t="s">
        <v>107</v>
      </c>
    </row>
    <row r="210" spans="1:9" s="12" customFormat="1" ht="15.75">
      <c r="A210" s="249" t="s">
        <v>104</v>
      </c>
      <c r="B210" s="249"/>
      <c r="C210" s="275"/>
      <c r="D210" s="275"/>
      <c r="E210" s="275"/>
      <c r="F210" s="275"/>
      <c r="G210" s="275"/>
      <c r="H210" s="275"/>
      <c r="I210" s="137" t="s">
        <v>108</v>
      </c>
    </row>
    <row r="211" spans="1:9" s="12" customFormat="1" ht="15.75">
      <c r="A211" s="651" t="s">
        <v>105</v>
      </c>
      <c r="B211" s="651"/>
      <c r="C211" s="275"/>
      <c r="D211" s="275"/>
      <c r="E211" s="275"/>
      <c r="F211" s="275"/>
      <c r="G211" s="275"/>
      <c r="H211" s="275"/>
      <c r="I211" s="137" t="s">
        <v>109</v>
      </c>
    </row>
    <row r="212" spans="1:9" s="12" customFormat="1" ht="15.75">
      <c r="A212" s="651" t="s">
        <v>407</v>
      </c>
      <c r="B212" s="651"/>
      <c r="C212" s="275"/>
      <c r="D212" s="275"/>
      <c r="E212" s="275"/>
      <c r="F212" s="275"/>
      <c r="G212" s="275"/>
      <c r="H212" s="275"/>
      <c r="I212" s="137" t="s">
        <v>410</v>
      </c>
    </row>
    <row r="213" spans="1:9" s="12" customFormat="1" ht="15.75">
      <c r="A213" s="651" t="s">
        <v>408</v>
      </c>
      <c r="B213" s="651"/>
      <c r="C213" s="275"/>
      <c r="D213" s="275"/>
      <c r="E213" s="275"/>
      <c r="F213" s="275"/>
      <c r="G213" s="275"/>
      <c r="H213" s="275"/>
      <c r="I213" s="137" t="s">
        <v>411</v>
      </c>
    </row>
    <row r="214" spans="1:9" s="12" customFormat="1" ht="15.75">
      <c r="A214" s="651" t="s">
        <v>409</v>
      </c>
      <c r="B214" s="651"/>
      <c r="C214" s="275"/>
      <c r="D214" s="275"/>
      <c r="E214" s="275"/>
      <c r="F214" s="275"/>
      <c r="G214" s="275"/>
      <c r="H214" s="275"/>
      <c r="I214" s="137" t="s">
        <v>412</v>
      </c>
    </row>
    <row r="215" spans="1:9" s="12" customFormat="1" ht="15.75">
      <c r="A215" s="181" t="s">
        <v>3</v>
      </c>
      <c r="B215" s="181"/>
      <c r="C215" s="276"/>
      <c r="D215" s="276"/>
      <c r="E215" s="276"/>
      <c r="F215" s="276"/>
      <c r="G215" s="276"/>
      <c r="H215" s="276"/>
      <c r="I215" s="181" t="s">
        <v>21</v>
      </c>
    </row>
    <row r="216" spans="1:9" s="12" customFormat="1" ht="15.75">
      <c r="A216" s="133" t="s">
        <v>273</v>
      </c>
      <c r="B216" s="137"/>
      <c r="C216" s="166"/>
      <c r="D216" s="166"/>
      <c r="E216" s="166"/>
      <c r="F216" s="166"/>
      <c r="G216" s="664" t="s">
        <v>274</v>
      </c>
      <c r="H216" s="664"/>
      <c r="I216" s="665"/>
    </row>
    <row r="217" spans="1:9" s="12" customFormat="1" ht="15.75">
      <c r="A217" s="133"/>
      <c r="B217" s="137"/>
      <c r="C217" s="166"/>
      <c r="D217" s="166"/>
      <c r="E217" s="166"/>
      <c r="F217" s="166"/>
      <c r="G217" s="166"/>
      <c r="H217" s="166"/>
      <c r="I217" s="166"/>
    </row>
    <row r="218" spans="1:9" s="12" customFormat="1" ht="18.75">
      <c r="A218" s="269"/>
      <c r="B218" s="681" t="s">
        <v>415</v>
      </c>
      <c r="C218" s="681"/>
      <c r="D218" s="681"/>
      <c r="E218" s="681"/>
      <c r="F218" s="681"/>
      <c r="G218" s="681"/>
      <c r="H218" s="681"/>
      <c r="I218" s="280"/>
    </row>
    <row r="219" spans="1:9" s="12" customFormat="1" ht="15.75">
      <c r="A219" s="369" t="s">
        <v>516</v>
      </c>
      <c r="B219" s="682" t="s">
        <v>416</v>
      </c>
      <c r="C219" s="683"/>
      <c r="D219" s="683"/>
      <c r="E219" s="683"/>
      <c r="F219" s="683"/>
      <c r="G219" s="683"/>
      <c r="H219" s="683"/>
      <c r="I219" s="270" t="s">
        <v>77</v>
      </c>
    </row>
    <row r="220" spans="1:9" ht="15.75">
      <c r="A220" s="672" t="s">
        <v>111</v>
      </c>
      <c r="B220" s="184"/>
      <c r="C220" s="671" t="s">
        <v>23</v>
      </c>
      <c r="D220" s="671"/>
      <c r="E220" s="671" t="s">
        <v>24</v>
      </c>
      <c r="F220" s="671"/>
      <c r="G220" s="671" t="s">
        <v>21</v>
      </c>
      <c r="H220" s="671"/>
      <c r="I220" s="660" t="s">
        <v>110</v>
      </c>
    </row>
    <row r="221" spans="1:9" ht="15.75">
      <c r="A221" s="625"/>
      <c r="B221" s="185"/>
      <c r="C221" s="674" t="s">
        <v>7</v>
      </c>
      <c r="D221" s="674"/>
      <c r="E221" s="674" t="s">
        <v>17</v>
      </c>
      <c r="F221" s="674"/>
      <c r="G221" s="674" t="s">
        <v>8</v>
      </c>
      <c r="H221" s="674"/>
      <c r="I221" s="696"/>
    </row>
    <row r="222" spans="1:9" ht="15.75">
      <c r="A222" s="625"/>
      <c r="B222" s="185"/>
      <c r="C222" s="179" t="s">
        <v>26</v>
      </c>
      <c r="D222" s="179" t="s">
        <v>53</v>
      </c>
      <c r="E222" s="179" t="s">
        <v>26</v>
      </c>
      <c r="F222" s="179" t="s">
        <v>53</v>
      </c>
      <c r="G222" s="179" t="s">
        <v>26</v>
      </c>
      <c r="H222" s="179" t="s">
        <v>53</v>
      </c>
      <c r="I222" s="696"/>
    </row>
    <row r="223" spans="1:9" ht="15.75">
      <c r="A223" s="673"/>
      <c r="B223" s="186"/>
      <c r="C223" s="207" t="s">
        <v>3</v>
      </c>
      <c r="D223" s="210" t="s">
        <v>4</v>
      </c>
      <c r="E223" s="207" t="s">
        <v>3</v>
      </c>
      <c r="F223" s="210" t="s">
        <v>4</v>
      </c>
      <c r="G223" s="207" t="s">
        <v>3</v>
      </c>
      <c r="H223" s="210" t="s">
        <v>4</v>
      </c>
      <c r="I223" s="661"/>
    </row>
    <row r="224" spans="1:9" ht="15.75">
      <c r="A224" s="249" t="s">
        <v>102</v>
      </c>
      <c r="B224" s="249"/>
      <c r="C224" s="275"/>
      <c r="D224" s="275"/>
      <c r="E224" s="275"/>
      <c r="F224" s="275"/>
      <c r="G224" s="275"/>
      <c r="H224" s="275"/>
      <c r="I224" s="137" t="s">
        <v>106</v>
      </c>
    </row>
    <row r="225" spans="1:9" ht="15.75">
      <c r="A225" s="249" t="s">
        <v>103</v>
      </c>
      <c r="B225" s="249"/>
      <c r="C225" s="275"/>
      <c r="D225" s="275"/>
      <c r="E225" s="275"/>
      <c r="F225" s="275"/>
      <c r="G225" s="275"/>
      <c r="H225" s="275"/>
      <c r="I225" s="137" t="s">
        <v>107</v>
      </c>
    </row>
    <row r="226" spans="1:9" ht="15.75">
      <c r="A226" s="249" t="s">
        <v>104</v>
      </c>
      <c r="B226" s="249"/>
      <c r="C226" s="275"/>
      <c r="D226" s="275"/>
      <c r="E226" s="275"/>
      <c r="F226" s="275"/>
      <c r="G226" s="275"/>
      <c r="H226" s="275"/>
      <c r="I226" s="137" t="s">
        <v>108</v>
      </c>
    </row>
    <row r="227" spans="1:9" ht="15.75">
      <c r="A227" s="651" t="s">
        <v>105</v>
      </c>
      <c r="B227" s="651"/>
      <c r="C227" s="275"/>
      <c r="D227" s="275"/>
      <c r="E227" s="275"/>
      <c r="F227" s="275"/>
      <c r="G227" s="275"/>
      <c r="H227" s="275"/>
      <c r="I227" s="137" t="s">
        <v>109</v>
      </c>
    </row>
    <row r="228" spans="1:9" ht="15.75">
      <c r="A228" s="651" t="s">
        <v>407</v>
      </c>
      <c r="B228" s="651"/>
      <c r="C228" s="275"/>
      <c r="D228" s="275"/>
      <c r="E228" s="275"/>
      <c r="F228" s="275"/>
      <c r="G228" s="275"/>
      <c r="H228" s="275"/>
      <c r="I228" s="137" t="s">
        <v>410</v>
      </c>
    </row>
    <row r="229" spans="1:9" ht="15.75">
      <c r="A229" s="651" t="s">
        <v>408</v>
      </c>
      <c r="B229" s="651"/>
      <c r="C229" s="275"/>
      <c r="D229" s="275"/>
      <c r="E229" s="275"/>
      <c r="F229" s="275"/>
      <c r="G229" s="275"/>
      <c r="H229" s="275"/>
      <c r="I229" s="137" t="s">
        <v>411</v>
      </c>
    </row>
    <row r="230" spans="1:9" ht="15.75">
      <c r="A230" s="651" t="s">
        <v>409</v>
      </c>
      <c r="B230" s="651"/>
      <c r="C230" s="275"/>
      <c r="D230" s="275"/>
      <c r="E230" s="275"/>
      <c r="F230" s="275"/>
      <c r="G230" s="275"/>
      <c r="H230" s="275"/>
      <c r="I230" s="137" t="s">
        <v>412</v>
      </c>
    </row>
    <row r="231" spans="1:9" ht="15.75">
      <c r="A231" s="262" t="s">
        <v>3</v>
      </c>
      <c r="B231" s="262"/>
      <c r="C231" s="276"/>
      <c r="D231" s="276"/>
      <c r="E231" s="276"/>
      <c r="F231" s="276"/>
      <c r="G231" s="276"/>
      <c r="H231" s="276"/>
      <c r="I231" s="181" t="s">
        <v>21</v>
      </c>
    </row>
    <row r="232" spans="1:9" ht="15.75">
      <c r="A232" s="133" t="s">
        <v>273</v>
      </c>
      <c r="B232" s="137"/>
      <c r="C232" s="166"/>
      <c r="D232" s="166"/>
      <c r="E232" s="166"/>
      <c r="F232" s="166"/>
      <c r="G232" s="664" t="s">
        <v>274</v>
      </c>
      <c r="H232" s="664"/>
      <c r="I232" s="665"/>
    </row>
    <row r="233" spans="1:9" ht="15.75">
      <c r="A233" s="133"/>
      <c r="B233" s="137"/>
      <c r="C233" s="166"/>
      <c r="D233" s="166"/>
      <c r="E233" s="166"/>
      <c r="F233" s="166"/>
      <c r="G233" s="166"/>
      <c r="H233" s="166"/>
      <c r="I233" s="166"/>
    </row>
    <row r="234" spans="1:9" ht="15.75">
      <c r="A234" s="133"/>
      <c r="B234" s="137"/>
      <c r="C234" s="166"/>
      <c r="D234" s="166"/>
      <c r="E234" s="166"/>
      <c r="F234" s="166"/>
      <c r="G234" s="166"/>
      <c r="H234" s="166"/>
      <c r="I234" s="166"/>
    </row>
    <row r="235" spans="1:9" ht="18.75">
      <c r="A235" s="269"/>
      <c r="B235" s="681" t="s">
        <v>417</v>
      </c>
      <c r="C235" s="681"/>
      <c r="D235" s="681"/>
      <c r="E235" s="681"/>
      <c r="F235" s="681"/>
      <c r="G235" s="681"/>
      <c r="H235" s="681"/>
      <c r="I235" s="280"/>
    </row>
    <row r="236" spans="1:9" ht="15.75">
      <c r="A236" s="369" t="s">
        <v>120</v>
      </c>
      <c r="B236" s="694" t="s">
        <v>418</v>
      </c>
      <c r="C236" s="694"/>
      <c r="D236" s="694"/>
      <c r="E236" s="694"/>
      <c r="F236" s="694"/>
      <c r="G236" s="694"/>
      <c r="H236" s="694"/>
      <c r="I236" s="270" t="s">
        <v>517</v>
      </c>
    </row>
    <row r="237" spans="1:9" ht="15.75">
      <c r="A237" s="672" t="s">
        <v>111</v>
      </c>
      <c r="B237" s="184"/>
      <c r="C237" s="671" t="s">
        <v>23</v>
      </c>
      <c r="D237" s="671"/>
      <c r="E237" s="671" t="s">
        <v>24</v>
      </c>
      <c r="F237" s="671"/>
      <c r="G237" s="671" t="s">
        <v>21</v>
      </c>
      <c r="H237" s="671"/>
      <c r="I237" s="660" t="s">
        <v>110</v>
      </c>
    </row>
    <row r="238" spans="1:9" ht="15.75">
      <c r="A238" s="625"/>
      <c r="B238" s="185"/>
      <c r="C238" s="674" t="s">
        <v>7</v>
      </c>
      <c r="D238" s="674"/>
      <c r="E238" s="674" t="s">
        <v>17</v>
      </c>
      <c r="F238" s="674"/>
      <c r="G238" s="674" t="s">
        <v>8</v>
      </c>
      <c r="H238" s="674"/>
      <c r="I238" s="696"/>
    </row>
    <row r="239" spans="1:9" ht="15.75">
      <c r="A239" s="625"/>
      <c r="B239" s="185"/>
      <c r="C239" s="179" t="s">
        <v>26</v>
      </c>
      <c r="D239" s="179" t="s">
        <v>53</v>
      </c>
      <c r="E239" s="179" t="s">
        <v>26</v>
      </c>
      <c r="F239" s="179" t="s">
        <v>53</v>
      </c>
      <c r="G239" s="179" t="s">
        <v>26</v>
      </c>
      <c r="H239" s="179" t="s">
        <v>53</v>
      </c>
      <c r="I239" s="696"/>
    </row>
    <row r="240" spans="1:9" ht="15.75">
      <c r="A240" s="673"/>
      <c r="B240" s="186"/>
      <c r="C240" s="207" t="s">
        <v>3</v>
      </c>
      <c r="D240" s="210" t="s">
        <v>4</v>
      </c>
      <c r="E240" s="207" t="s">
        <v>3</v>
      </c>
      <c r="F240" s="210" t="s">
        <v>4</v>
      </c>
      <c r="G240" s="207" t="s">
        <v>3</v>
      </c>
      <c r="H240" s="210" t="s">
        <v>4</v>
      </c>
      <c r="I240" s="661"/>
    </row>
    <row r="241" spans="1:9" ht="15.75">
      <c r="A241" s="249" t="s">
        <v>102</v>
      </c>
      <c r="B241" s="249"/>
      <c r="C241" s="275"/>
      <c r="D241" s="275"/>
      <c r="E241" s="275"/>
      <c r="F241" s="275"/>
      <c r="G241" s="275"/>
      <c r="H241" s="275"/>
      <c r="I241" s="137" t="s">
        <v>106</v>
      </c>
    </row>
    <row r="242" spans="1:9" ht="15.75">
      <c r="A242" s="249" t="s">
        <v>103</v>
      </c>
      <c r="B242" s="249"/>
      <c r="C242" s="275"/>
      <c r="D242" s="275"/>
      <c r="E242" s="275"/>
      <c r="F242" s="275"/>
      <c r="G242" s="275"/>
      <c r="H242" s="275"/>
      <c r="I242" s="137" t="s">
        <v>107</v>
      </c>
    </row>
    <row r="243" spans="1:9" ht="15.75">
      <c r="A243" s="249" t="s">
        <v>104</v>
      </c>
      <c r="B243" s="249"/>
      <c r="C243" s="275"/>
      <c r="D243" s="275"/>
      <c r="E243" s="275"/>
      <c r="F243" s="275"/>
      <c r="G243" s="275"/>
      <c r="H243" s="275"/>
      <c r="I243" s="137" t="s">
        <v>108</v>
      </c>
    </row>
    <row r="244" spans="1:9" ht="15.75">
      <c r="A244" s="651" t="s">
        <v>105</v>
      </c>
      <c r="B244" s="651"/>
      <c r="C244" s="275"/>
      <c r="D244" s="275"/>
      <c r="E244" s="275"/>
      <c r="F244" s="275"/>
      <c r="G244" s="275"/>
      <c r="H244" s="275"/>
      <c r="I244" s="137" t="s">
        <v>109</v>
      </c>
    </row>
    <row r="245" spans="1:9" ht="15.75">
      <c r="A245" s="651" t="s">
        <v>407</v>
      </c>
      <c r="B245" s="651"/>
      <c r="C245" s="275"/>
      <c r="D245" s="275"/>
      <c r="E245" s="275"/>
      <c r="F245" s="275"/>
      <c r="G245" s="275"/>
      <c r="H245" s="275"/>
      <c r="I245" s="137" t="s">
        <v>410</v>
      </c>
    </row>
    <row r="246" spans="1:9" ht="15.75">
      <c r="A246" s="651" t="s">
        <v>408</v>
      </c>
      <c r="B246" s="651"/>
      <c r="C246" s="275"/>
      <c r="D246" s="275"/>
      <c r="E246" s="275"/>
      <c r="F246" s="275"/>
      <c r="G246" s="275"/>
      <c r="H246" s="275"/>
      <c r="I246" s="137" t="s">
        <v>411</v>
      </c>
    </row>
    <row r="247" spans="1:9" ht="15.75">
      <c r="A247" s="651" t="s">
        <v>409</v>
      </c>
      <c r="B247" s="651"/>
      <c r="C247" s="275"/>
      <c r="D247" s="275"/>
      <c r="E247" s="275"/>
      <c r="F247" s="275"/>
      <c r="G247" s="275"/>
      <c r="H247" s="275"/>
      <c r="I247" s="137" t="s">
        <v>412</v>
      </c>
    </row>
    <row r="248" spans="1:9" ht="15.75">
      <c r="A248" s="181" t="s">
        <v>3</v>
      </c>
      <c r="B248" s="262"/>
      <c r="C248" s="276"/>
      <c r="D248" s="276"/>
      <c r="E248" s="276"/>
      <c r="F248" s="276"/>
      <c r="G248" s="276"/>
      <c r="H248" s="276"/>
      <c r="I248" s="181" t="s">
        <v>21</v>
      </c>
    </row>
    <row r="249" spans="1:9" ht="15.75">
      <c r="A249" s="133" t="s">
        <v>273</v>
      </c>
      <c r="B249" s="137"/>
      <c r="C249" s="166"/>
      <c r="D249" s="166"/>
      <c r="E249" s="166"/>
      <c r="F249" s="166"/>
      <c r="G249" s="664" t="s">
        <v>274</v>
      </c>
      <c r="H249" s="664"/>
      <c r="I249" s="665"/>
    </row>
  </sheetData>
  <sheetProtection/>
  <mergeCells count="357">
    <mergeCell ref="I128:I129"/>
    <mergeCell ref="B129:H129"/>
    <mergeCell ref="G49:I49"/>
    <mergeCell ref="I39:I40"/>
    <mergeCell ref="E88:F88"/>
    <mergeCell ref="C14:D14"/>
    <mergeCell ref="I21:I24"/>
    <mergeCell ref="A77:B77"/>
    <mergeCell ref="B19:H19"/>
    <mergeCell ref="G21:H21"/>
    <mergeCell ref="B3:H3"/>
    <mergeCell ref="B4:H4"/>
    <mergeCell ref="A5:A6"/>
    <mergeCell ref="B5:B6"/>
    <mergeCell ref="C5:D5"/>
    <mergeCell ref="G14:H14"/>
    <mergeCell ref="A10:B10"/>
    <mergeCell ref="E14:F14"/>
    <mergeCell ref="E5:F5"/>
    <mergeCell ref="C6:D6"/>
    <mergeCell ref="A36:A38"/>
    <mergeCell ref="B36:H36"/>
    <mergeCell ref="I36:I38"/>
    <mergeCell ref="G5:H5"/>
    <mergeCell ref="E6:F6"/>
    <mergeCell ref="G6:H6"/>
    <mergeCell ref="A28:B28"/>
    <mergeCell ref="A29:B29"/>
    <mergeCell ref="B20:H20"/>
    <mergeCell ref="I5:I6"/>
    <mergeCell ref="A11:B11"/>
    <mergeCell ref="C22:D22"/>
    <mergeCell ref="E22:F22"/>
    <mergeCell ref="G22:H22"/>
    <mergeCell ref="A21:A24"/>
    <mergeCell ref="B21:B22"/>
    <mergeCell ref="G15:I15"/>
    <mergeCell ref="C21:D21"/>
    <mergeCell ref="E21:F21"/>
    <mergeCell ref="G39:H39"/>
    <mergeCell ref="G40:H40"/>
    <mergeCell ref="C39:D39"/>
    <mergeCell ref="C40:D40"/>
    <mergeCell ref="G33:I33"/>
    <mergeCell ref="E39:F39"/>
    <mergeCell ref="E40:F40"/>
    <mergeCell ref="C237:D237"/>
    <mergeCell ref="C130:D130"/>
    <mergeCell ref="C205:D205"/>
    <mergeCell ref="G216:I216"/>
    <mergeCell ref="B52:H52"/>
    <mergeCell ref="E205:F205"/>
    <mergeCell ref="B86:H87"/>
    <mergeCell ref="D149:D150"/>
    <mergeCell ref="E116:F116"/>
    <mergeCell ref="G116:H116"/>
    <mergeCell ref="G131:H131"/>
    <mergeCell ref="E130:F130"/>
    <mergeCell ref="G143:I143"/>
    <mergeCell ref="C131:D131"/>
    <mergeCell ref="D147:D148"/>
    <mergeCell ref="I147:I150"/>
    <mergeCell ref="B146:H146"/>
    <mergeCell ref="E147:E148"/>
    <mergeCell ref="E149:E150"/>
    <mergeCell ref="B157:C157"/>
    <mergeCell ref="B158:C158"/>
    <mergeCell ref="G205:H205"/>
    <mergeCell ref="E164:F164"/>
    <mergeCell ref="G1:I1"/>
    <mergeCell ref="G165:H165"/>
    <mergeCell ref="B162:H162"/>
    <mergeCell ref="B163:H163"/>
    <mergeCell ref="C164:D164"/>
    <mergeCell ref="A137:B137"/>
    <mergeCell ref="G126:I126"/>
    <mergeCell ref="C125:D125"/>
    <mergeCell ref="G71:H71"/>
    <mergeCell ref="C89:D89"/>
    <mergeCell ref="B180:H180"/>
    <mergeCell ref="I85:I87"/>
    <mergeCell ref="C88:D88"/>
    <mergeCell ref="I88:I89"/>
    <mergeCell ref="E165:F165"/>
    <mergeCell ref="I164:I167"/>
    <mergeCell ref="B181:H182"/>
    <mergeCell ref="F147:G147"/>
    <mergeCell ref="G142:I142"/>
    <mergeCell ref="I100:I101"/>
    <mergeCell ref="B149:C149"/>
    <mergeCell ref="F149:F150"/>
    <mergeCell ref="G149:G150"/>
    <mergeCell ref="G159:I159"/>
    <mergeCell ref="B156:C156"/>
    <mergeCell ref="G164:H164"/>
    <mergeCell ref="I183:I186"/>
    <mergeCell ref="I180:I182"/>
    <mergeCell ref="A237:A240"/>
    <mergeCell ref="I70:I73"/>
    <mergeCell ref="F148:G148"/>
    <mergeCell ref="E53:F53"/>
    <mergeCell ref="B68:H68"/>
    <mergeCell ref="C71:D71"/>
    <mergeCell ref="G70:H70"/>
    <mergeCell ref="A70:A73"/>
    <mergeCell ref="E204:F204"/>
    <mergeCell ref="I51:I52"/>
    <mergeCell ref="I53:I56"/>
    <mergeCell ref="A183:A186"/>
    <mergeCell ref="A145:A146"/>
    <mergeCell ref="B148:C148"/>
    <mergeCell ref="A147:A150"/>
    <mergeCell ref="A51:A52"/>
    <mergeCell ref="B51:H51"/>
    <mergeCell ref="A53:A56"/>
    <mergeCell ref="I68:I69"/>
    <mergeCell ref="E71:F71"/>
    <mergeCell ref="C54:D54"/>
    <mergeCell ref="H148:H150"/>
    <mergeCell ref="G98:I98"/>
    <mergeCell ref="G130:H130"/>
    <mergeCell ref="I130:I133"/>
    <mergeCell ref="B69:H69"/>
    <mergeCell ref="E70:F70"/>
    <mergeCell ref="A78:B78"/>
    <mergeCell ref="A60:B60"/>
    <mergeCell ref="G232:I232"/>
    <mergeCell ref="G53:H53"/>
    <mergeCell ref="G54:H54"/>
    <mergeCell ref="E54:F54"/>
    <mergeCell ref="I204:I207"/>
    <mergeCell ref="C53:D53"/>
    <mergeCell ref="G204:H204"/>
    <mergeCell ref="A61:B61"/>
    <mergeCell ref="G65:I65"/>
    <mergeCell ref="I237:I240"/>
    <mergeCell ref="B235:H235"/>
    <mergeCell ref="G220:H220"/>
    <mergeCell ref="E237:F237"/>
    <mergeCell ref="B85:H85"/>
    <mergeCell ref="E89:F89"/>
    <mergeCell ref="B100:H100"/>
    <mergeCell ref="G221:H221"/>
    <mergeCell ref="B154:C154"/>
    <mergeCell ref="B155:C155"/>
    <mergeCell ref="I102:I103"/>
    <mergeCell ref="C103:D103"/>
    <mergeCell ref="E103:F103"/>
    <mergeCell ref="E125:F125"/>
    <mergeCell ref="G125:H125"/>
    <mergeCell ref="C116:D116"/>
    <mergeCell ref="E102:F102"/>
    <mergeCell ref="G102:H102"/>
    <mergeCell ref="C122:D122"/>
    <mergeCell ref="E122:F122"/>
    <mergeCell ref="G249:I249"/>
    <mergeCell ref="A109:B109"/>
    <mergeCell ref="A110:B110"/>
    <mergeCell ref="E131:F131"/>
    <mergeCell ref="I145:I146"/>
    <mergeCell ref="I220:I223"/>
    <mergeCell ref="C204:D204"/>
    <mergeCell ref="G195:I195"/>
    <mergeCell ref="C165:D165"/>
    <mergeCell ref="G176:I176"/>
    <mergeCell ref="C220:D220"/>
    <mergeCell ref="G238:H238"/>
    <mergeCell ref="B236:H236"/>
    <mergeCell ref="A247:B247"/>
    <mergeCell ref="A85:A87"/>
    <mergeCell ref="G89:H89"/>
    <mergeCell ref="C90:D90"/>
    <mergeCell ref="E90:F90"/>
    <mergeCell ref="A244:B244"/>
    <mergeCell ref="A245:B245"/>
    <mergeCell ref="A62:B62"/>
    <mergeCell ref="C238:D238"/>
    <mergeCell ref="E238:F238"/>
    <mergeCell ref="G112:I112"/>
    <mergeCell ref="B114:H114"/>
    <mergeCell ref="B115:H115"/>
    <mergeCell ref="A93:B93"/>
    <mergeCell ref="A94:B94"/>
    <mergeCell ref="B101:H101"/>
    <mergeCell ref="A79:B79"/>
    <mergeCell ref="A246:B246"/>
    <mergeCell ref="C117:D117"/>
    <mergeCell ref="E117:F117"/>
    <mergeCell ref="G117:H117"/>
    <mergeCell ref="G105:H105"/>
    <mergeCell ref="A12:B12"/>
    <mergeCell ref="A13:B13"/>
    <mergeCell ref="A30:B30"/>
    <mergeCell ref="A31:B31"/>
    <mergeCell ref="A46:B46"/>
    <mergeCell ref="A47:B47"/>
    <mergeCell ref="A39:A40"/>
    <mergeCell ref="A45:B45"/>
    <mergeCell ref="B37:H38"/>
    <mergeCell ref="A44:B44"/>
    <mergeCell ref="A63:B63"/>
    <mergeCell ref="C41:D41"/>
    <mergeCell ref="E41:F41"/>
    <mergeCell ref="G41:H41"/>
    <mergeCell ref="C42:D42"/>
    <mergeCell ref="A212:B212"/>
    <mergeCell ref="B201:H201"/>
    <mergeCell ref="G82:I82"/>
    <mergeCell ref="B202:H202"/>
    <mergeCell ref="A180:A182"/>
    <mergeCell ref="B145:H145"/>
    <mergeCell ref="C183:G183"/>
    <mergeCell ref="C124:D124"/>
    <mergeCell ref="I116:I117"/>
    <mergeCell ref="C106:D106"/>
    <mergeCell ref="A204:A207"/>
    <mergeCell ref="A227:B227"/>
    <mergeCell ref="A228:B228"/>
    <mergeCell ref="A229:B229"/>
    <mergeCell ref="A230:B230"/>
    <mergeCell ref="B218:H218"/>
    <mergeCell ref="A220:A223"/>
    <mergeCell ref="B219:H219"/>
    <mergeCell ref="E220:F220"/>
    <mergeCell ref="A211:B211"/>
    <mergeCell ref="C221:D221"/>
    <mergeCell ref="E221:F221"/>
    <mergeCell ref="A107:B107"/>
    <mergeCell ref="A108:B108"/>
    <mergeCell ref="A100:A101"/>
    <mergeCell ref="A121:B121"/>
    <mergeCell ref="A213:B213"/>
    <mergeCell ref="A214:B214"/>
    <mergeCell ref="A164:A167"/>
    <mergeCell ref="B164:B165"/>
    <mergeCell ref="C8:D8"/>
    <mergeCell ref="A122:B122"/>
    <mergeCell ref="A123:B123"/>
    <mergeCell ref="A124:B124"/>
    <mergeCell ref="A139:B139"/>
    <mergeCell ref="A140:B140"/>
    <mergeCell ref="A138:B138"/>
    <mergeCell ref="A130:A133"/>
    <mergeCell ref="A95:B95"/>
    <mergeCell ref="A96:B96"/>
    <mergeCell ref="G10:H10"/>
    <mergeCell ref="C11:D11"/>
    <mergeCell ref="E11:F11"/>
    <mergeCell ref="G11:H11"/>
    <mergeCell ref="C7:D7"/>
    <mergeCell ref="E7:F7"/>
    <mergeCell ref="G7:H7"/>
    <mergeCell ref="C9:D9"/>
    <mergeCell ref="E9:F9"/>
    <mergeCell ref="G9:H9"/>
    <mergeCell ref="E8:F8"/>
    <mergeCell ref="G8:H8"/>
    <mergeCell ref="C12:D12"/>
    <mergeCell ref="E12:F12"/>
    <mergeCell ref="G12:H12"/>
    <mergeCell ref="C13:D13"/>
    <mergeCell ref="E13:F13"/>
    <mergeCell ref="G13:H13"/>
    <mergeCell ref="C10:D10"/>
    <mergeCell ref="E10:F10"/>
    <mergeCell ref="E42:F42"/>
    <mergeCell ref="G42:H42"/>
    <mergeCell ref="C43:D43"/>
    <mergeCell ref="E43:F43"/>
    <mergeCell ref="G43:H43"/>
    <mergeCell ref="C44:D44"/>
    <mergeCell ref="E44:F44"/>
    <mergeCell ref="G44:H44"/>
    <mergeCell ref="G237:H237"/>
    <mergeCell ref="C45:D45"/>
    <mergeCell ref="E45:F45"/>
    <mergeCell ref="G45:H45"/>
    <mergeCell ref="C46:D46"/>
    <mergeCell ref="E46:F46"/>
    <mergeCell ref="G46:H46"/>
    <mergeCell ref="B151:C151"/>
    <mergeCell ref="B152:C152"/>
    <mergeCell ref="B153:C153"/>
    <mergeCell ref="G103:H103"/>
    <mergeCell ref="B128:H128"/>
    <mergeCell ref="C47:D47"/>
    <mergeCell ref="E47:F47"/>
    <mergeCell ref="G47:H47"/>
    <mergeCell ref="G48:H48"/>
    <mergeCell ref="C48:D48"/>
    <mergeCell ref="C70:D70"/>
    <mergeCell ref="A80:B80"/>
    <mergeCell ref="C105:D105"/>
    <mergeCell ref="E124:F124"/>
    <mergeCell ref="G124:H124"/>
    <mergeCell ref="G107:H107"/>
    <mergeCell ref="C123:D123"/>
    <mergeCell ref="G104:H104"/>
    <mergeCell ref="C104:D104"/>
    <mergeCell ref="E121:F121"/>
    <mergeCell ref="G121:H121"/>
    <mergeCell ref="E105:F105"/>
    <mergeCell ref="G122:H122"/>
    <mergeCell ref="E48:F48"/>
    <mergeCell ref="C91:D91"/>
    <mergeCell ref="E91:F91"/>
    <mergeCell ref="G91:H91"/>
    <mergeCell ref="E97:F97"/>
    <mergeCell ref="G88:H88"/>
    <mergeCell ref="G90:H90"/>
    <mergeCell ref="G95:H95"/>
    <mergeCell ref="C92:D92"/>
    <mergeCell ref="E92:F92"/>
    <mergeCell ref="C111:D111"/>
    <mergeCell ref="E111:F111"/>
    <mergeCell ref="E104:F104"/>
    <mergeCell ref="E123:F123"/>
    <mergeCell ref="G123:H123"/>
    <mergeCell ref="C120:D120"/>
    <mergeCell ref="E120:F120"/>
    <mergeCell ref="G120:H120"/>
    <mergeCell ref="C121:D121"/>
    <mergeCell ref="C107:D107"/>
    <mergeCell ref="G92:H92"/>
    <mergeCell ref="C94:D94"/>
    <mergeCell ref="E94:F94"/>
    <mergeCell ref="G94:H94"/>
    <mergeCell ref="E93:F93"/>
    <mergeCell ref="G93:H93"/>
    <mergeCell ref="C93:D93"/>
    <mergeCell ref="C95:D95"/>
    <mergeCell ref="E95:F95"/>
    <mergeCell ref="C96:D96"/>
    <mergeCell ref="E96:F96"/>
    <mergeCell ref="G96:H96"/>
    <mergeCell ref="E106:F106"/>
    <mergeCell ref="G106:H106"/>
    <mergeCell ref="G97:H97"/>
    <mergeCell ref="C102:D102"/>
    <mergeCell ref="C97:D97"/>
    <mergeCell ref="E107:F107"/>
    <mergeCell ref="C119:D119"/>
    <mergeCell ref="E119:F119"/>
    <mergeCell ref="G119:H119"/>
    <mergeCell ref="G111:H111"/>
    <mergeCell ref="E118:F118"/>
    <mergeCell ref="C118:D118"/>
    <mergeCell ref="G118:H118"/>
    <mergeCell ref="G108:H108"/>
    <mergeCell ref="C108:D108"/>
    <mergeCell ref="E108:F108"/>
    <mergeCell ref="C109:D109"/>
    <mergeCell ref="E109:F109"/>
    <mergeCell ref="G109:H109"/>
    <mergeCell ref="C110:D110"/>
    <mergeCell ref="E110:F110"/>
    <mergeCell ref="G110:H110"/>
  </mergeCells>
  <printOptions horizontalCentered="1"/>
  <pageMargins left="0.2362204724409449" right="0.15748031496062992" top="0.3937007874015748" bottom="0.5905511811023623" header="0.1968503937007874" footer="0.1968503937007874"/>
  <pageSetup firstPageNumber="97" useFirstPageNumber="1" horizontalDpi="600" verticalDpi="600" orientation="portrait" paperSize="9" scale="61" r:id="rId1"/>
  <headerFooter alignWithMargins="0">
    <oddFooter>&amp;C&amp;"Arial,Gras"&amp;P</oddFooter>
  </headerFooter>
  <rowBreaks count="4" manualBreakCount="4">
    <brk id="49" max="8" man="1"/>
    <brk id="98" max="8" man="1"/>
    <brk id="142" max="8" man="1"/>
    <brk id="21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I222"/>
  <sheetViews>
    <sheetView view="pageBreakPreview" zoomScale="75" zoomScaleSheetLayoutView="75" zoomScalePageLayoutView="0" workbookViewId="0" topLeftCell="A199">
      <selection activeCell="C211" sqref="C211:D211"/>
    </sheetView>
  </sheetViews>
  <sheetFormatPr defaultColWidth="9.77734375" defaultRowHeight="15"/>
  <cols>
    <col min="1" max="1" width="17.99609375" style="6" customWidth="1"/>
    <col min="2" max="2" width="4.6640625" style="6" customWidth="1"/>
    <col min="3" max="3" width="14.4453125" style="6" customWidth="1"/>
    <col min="4" max="4" width="12.88671875" style="6" customWidth="1"/>
    <col min="5" max="5" width="11.4453125" style="6" customWidth="1"/>
    <col min="6" max="6" width="15.21484375" style="6" customWidth="1"/>
    <col min="7" max="7" width="15.4453125" style="6" customWidth="1"/>
    <col min="8" max="8" width="12.21484375" style="6" customWidth="1"/>
    <col min="9" max="9" width="13.77734375" style="6" customWidth="1"/>
    <col min="10" max="16384" width="9.77734375" style="6" customWidth="1"/>
  </cols>
  <sheetData>
    <row r="1" spans="1:9" s="592" customFormat="1" ht="33.75" customHeight="1">
      <c r="A1" s="581" t="s">
        <v>539</v>
      </c>
      <c r="B1" s="528"/>
      <c r="C1" s="590"/>
      <c r="D1" s="590"/>
      <c r="E1" s="590"/>
      <c r="F1" s="590"/>
      <c r="G1" s="590"/>
      <c r="H1" s="590"/>
      <c r="I1" s="591" t="s">
        <v>538</v>
      </c>
    </row>
    <row r="2" spans="1:9" s="28" customFormat="1" ht="14.25" customHeight="1">
      <c r="A2" s="134"/>
      <c r="B2" s="135"/>
      <c r="C2" s="136"/>
      <c r="D2" s="136"/>
      <c r="E2" s="136"/>
      <c r="F2" s="136"/>
      <c r="G2" s="136"/>
      <c r="H2" s="136"/>
      <c r="I2" s="173"/>
    </row>
    <row r="3" spans="1:9" ht="30" customHeight="1">
      <c r="A3" s="613"/>
      <c r="B3" s="652" t="s">
        <v>615</v>
      </c>
      <c r="C3" s="652"/>
      <c r="D3" s="652"/>
      <c r="E3" s="652"/>
      <c r="F3" s="652"/>
      <c r="G3" s="652"/>
      <c r="H3" s="652"/>
      <c r="I3" s="606"/>
    </row>
    <row r="4" spans="1:9" ht="34.5" customHeight="1">
      <c r="A4" s="611" t="s">
        <v>317</v>
      </c>
      <c r="B4" s="653" t="s">
        <v>616</v>
      </c>
      <c r="C4" s="653"/>
      <c r="D4" s="653"/>
      <c r="E4" s="653"/>
      <c r="F4" s="653"/>
      <c r="G4" s="653"/>
      <c r="H4" s="653"/>
      <c r="I4" s="614" t="s">
        <v>532</v>
      </c>
    </row>
    <row r="5" spans="1:9" ht="26.25" customHeight="1">
      <c r="A5" s="672" t="s">
        <v>111</v>
      </c>
      <c r="B5" s="184"/>
      <c r="C5" s="656" t="s">
        <v>52</v>
      </c>
      <c r="D5" s="656"/>
      <c r="E5" s="656"/>
      <c r="F5" s="656" t="s">
        <v>334</v>
      </c>
      <c r="G5" s="656"/>
      <c r="H5" s="656"/>
      <c r="I5" s="660" t="s">
        <v>110</v>
      </c>
    </row>
    <row r="6" spans="1:9" ht="31.5" customHeight="1">
      <c r="A6" s="625"/>
      <c r="B6" s="185"/>
      <c r="C6" s="646" t="s">
        <v>6</v>
      </c>
      <c r="D6" s="646"/>
      <c r="E6" s="646"/>
      <c r="F6" s="646" t="s">
        <v>335</v>
      </c>
      <c r="G6" s="646"/>
      <c r="H6" s="646"/>
      <c r="I6" s="696"/>
    </row>
    <row r="7" spans="1:9" ht="21.75" customHeight="1">
      <c r="A7" s="625"/>
      <c r="B7" s="185"/>
      <c r="C7" s="190" t="s">
        <v>23</v>
      </c>
      <c r="D7" s="190" t="s">
        <v>24</v>
      </c>
      <c r="E7" s="190" t="s">
        <v>21</v>
      </c>
      <c r="F7" s="190" t="s">
        <v>23</v>
      </c>
      <c r="G7" s="190" t="s">
        <v>24</v>
      </c>
      <c r="H7" s="190" t="s">
        <v>21</v>
      </c>
      <c r="I7" s="696"/>
    </row>
    <row r="8" spans="1:9" ht="21.75" customHeight="1">
      <c r="A8" s="673"/>
      <c r="B8" s="186"/>
      <c r="C8" s="177" t="s">
        <v>7</v>
      </c>
      <c r="D8" s="177" t="s">
        <v>17</v>
      </c>
      <c r="E8" s="177" t="s">
        <v>8</v>
      </c>
      <c r="F8" s="177" t="s">
        <v>7</v>
      </c>
      <c r="G8" s="177" t="s">
        <v>17</v>
      </c>
      <c r="H8" s="177" t="s">
        <v>8</v>
      </c>
      <c r="I8" s="661"/>
    </row>
    <row r="9" spans="1:9" ht="24" customHeight="1">
      <c r="A9" s="251" t="s">
        <v>102</v>
      </c>
      <c r="B9" s="251"/>
      <c r="C9" s="281">
        <v>30</v>
      </c>
      <c r="D9" s="168">
        <v>0</v>
      </c>
      <c r="E9" s="143">
        <f>D9+C9</f>
        <v>30</v>
      </c>
      <c r="F9" s="281" t="s">
        <v>443</v>
      </c>
      <c r="G9" s="168" t="s">
        <v>443</v>
      </c>
      <c r="H9" s="143" t="s">
        <v>443</v>
      </c>
      <c r="I9" s="137" t="s">
        <v>106</v>
      </c>
    </row>
    <row r="10" spans="1:9" ht="24" customHeight="1">
      <c r="A10" s="251" t="s">
        <v>103</v>
      </c>
      <c r="B10" s="251"/>
      <c r="C10" s="281">
        <v>55</v>
      </c>
      <c r="D10" s="168">
        <v>3</v>
      </c>
      <c r="E10" s="143">
        <f aca="true" t="shared" si="0" ref="E10:E15">D10+C10</f>
        <v>58</v>
      </c>
      <c r="F10" s="281" t="s">
        <v>443</v>
      </c>
      <c r="G10" s="168" t="s">
        <v>443</v>
      </c>
      <c r="H10" s="143" t="s">
        <v>443</v>
      </c>
      <c r="I10" s="137" t="s">
        <v>107</v>
      </c>
    </row>
    <row r="11" spans="1:9" ht="24" customHeight="1">
      <c r="A11" s="251" t="s">
        <v>104</v>
      </c>
      <c r="B11" s="251"/>
      <c r="C11" s="281">
        <v>28</v>
      </c>
      <c r="D11" s="168">
        <v>12</v>
      </c>
      <c r="E11" s="143">
        <f t="shared" si="0"/>
        <v>40</v>
      </c>
      <c r="F11" s="281" t="s">
        <v>443</v>
      </c>
      <c r="G11" s="168" t="s">
        <v>443</v>
      </c>
      <c r="H11" s="143" t="s">
        <v>443</v>
      </c>
      <c r="I11" s="137" t="s">
        <v>108</v>
      </c>
    </row>
    <row r="12" spans="1:9" ht="24" customHeight="1">
      <c r="A12" s="651" t="s">
        <v>105</v>
      </c>
      <c r="B12" s="651"/>
      <c r="C12" s="281">
        <v>13</v>
      </c>
      <c r="D12" s="168">
        <v>19</v>
      </c>
      <c r="E12" s="143">
        <f t="shared" si="0"/>
        <v>32</v>
      </c>
      <c r="F12" s="281">
        <v>0</v>
      </c>
      <c r="G12" s="168">
        <v>1</v>
      </c>
      <c r="H12" s="143">
        <v>1</v>
      </c>
      <c r="I12" s="137" t="s">
        <v>109</v>
      </c>
    </row>
    <row r="13" spans="1:9" ht="24" customHeight="1">
      <c r="A13" s="651" t="s">
        <v>407</v>
      </c>
      <c r="B13" s="651"/>
      <c r="C13" s="145">
        <v>22</v>
      </c>
      <c r="D13" s="145">
        <v>25</v>
      </c>
      <c r="E13" s="143">
        <f t="shared" si="0"/>
        <v>47</v>
      </c>
      <c r="F13" s="145" t="s">
        <v>443</v>
      </c>
      <c r="G13" s="145" t="s">
        <v>443</v>
      </c>
      <c r="H13" s="143" t="s">
        <v>443</v>
      </c>
      <c r="I13" s="137" t="s">
        <v>410</v>
      </c>
    </row>
    <row r="14" spans="1:9" ht="24" customHeight="1">
      <c r="A14" s="651" t="s">
        <v>408</v>
      </c>
      <c r="B14" s="651"/>
      <c r="C14" s="145">
        <v>12</v>
      </c>
      <c r="D14" s="145">
        <v>17</v>
      </c>
      <c r="E14" s="143">
        <f t="shared" si="0"/>
        <v>29</v>
      </c>
      <c r="F14" s="145" t="s">
        <v>443</v>
      </c>
      <c r="G14" s="145" t="s">
        <v>443</v>
      </c>
      <c r="H14" s="143" t="s">
        <v>443</v>
      </c>
      <c r="I14" s="137" t="s">
        <v>411</v>
      </c>
    </row>
    <row r="15" spans="1:9" ht="24" customHeight="1">
      <c r="A15" s="651" t="s">
        <v>409</v>
      </c>
      <c r="B15" s="651"/>
      <c r="C15" s="282">
        <v>7</v>
      </c>
      <c r="D15" s="282">
        <v>12</v>
      </c>
      <c r="E15" s="143">
        <f t="shared" si="0"/>
        <v>19</v>
      </c>
      <c r="F15" s="282" t="s">
        <v>443</v>
      </c>
      <c r="G15" s="282" t="s">
        <v>443</v>
      </c>
      <c r="H15" s="143" t="s">
        <v>443</v>
      </c>
      <c r="I15" s="144" t="s">
        <v>412</v>
      </c>
    </row>
    <row r="16" spans="1:9" s="67" customFormat="1" ht="24" customHeight="1">
      <c r="A16" s="181" t="s">
        <v>3</v>
      </c>
      <c r="B16" s="181"/>
      <c r="C16" s="188">
        <f>SUM(C9:C15)</f>
        <v>167</v>
      </c>
      <c r="D16" s="188">
        <f>SUM(D9:D15)</f>
        <v>88</v>
      </c>
      <c r="E16" s="479">
        <f>SUM(E9:E15)</f>
        <v>255</v>
      </c>
      <c r="F16" s="188">
        <f>SUM(F9:F16)</f>
        <v>0</v>
      </c>
      <c r="G16" s="188">
        <f>SUM(G9:G16)</f>
        <v>1</v>
      </c>
      <c r="H16" s="188">
        <v>1</v>
      </c>
      <c r="I16" s="181" t="s">
        <v>21</v>
      </c>
    </row>
    <row r="17" spans="1:9" ht="15.75">
      <c r="A17" s="133" t="s">
        <v>273</v>
      </c>
      <c r="B17" s="137"/>
      <c r="C17" s="166"/>
      <c r="D17" s="166"/>
      <c r="E17" s="166"/>
      <c r="F17" s="166"/>
      <c r="G17" s="665" t="s">
        <v>274</v>
      </c>
      <c r="H17" s="665"/>
      <c r="I17" s="665"/>
    </row>
    <row r="18" spans="1:9" ht="15.75">
      <c r="A18" s="133"/>
      <c r="B18" s="137"/>
      <c r="C18" s="166"/>
      <c r="D18" s="166"/>
      <c r="E18" s="166"/>
      <c r="F18" s="166"/>
      <c r="G18" s="166"/>
      <c r="H18" s="166"/>
      <c r="I18" s="166"/>
    </row>
    <row r="19" spans="1:9" ht="15.75">
      <c r="A19" s="133"/>
      <c r="B19" s="137"/>
      <c r="C19" s="166"/>
      <c r="D19" s="166"/>
      <c r="E19" s="166"/>
      <c r="F19" s="166"/>
      <c r="G19" s="166"/>
      <c r="H19" s="166"/>
      <c r="I19" s="166"/>
    </row>
    <row r="20" spans="1:9" ht="30" customHeight="1">
      <c r="A20" s="608"/>
      <c r="B20" s="652" t="s">
        <v>617</v>
      </c>
      <c r="C20" s="652"/>
      <c r="D20" s="652"/>
      <c r="E20" s="652"/>
      <c r="F20" s="652"/>
      <c r="G20" s="652"/>
      <c r="H20" s="652"/>
      <c r="I20" s="606"/>
    </row>
    <row r="21" spans="1:9" ht="20.25" customHeight="1">
      <c r="A21" s="712" t="s">
        <v>325</v>
      </c>
      <c r="B21" s="691" t="s">
        <v>618</v>
      </c>
      <c r="C21" s="691"/>
      <c r="D21" s="691"/>
      <c r="E21" s="691"/>
      <c r="F21" s="691"/>
      <c r="G21" s="691"/>
      <c r="H21" s="691"/>
      <c r="I21" s="662" t="s">
        <v>79</v>
      </c>
    </row>
    <row r="22" spans="1:9" ht="17.25" customHeight="1">
      <c r="A22" s="713"/>
      <c r="B22" s="653"/>
      <c r="C22" s="653"/>
      <c r="D22" s="653"/>
      <c r="E22" s="653"/>
      <c r="F22" s="653"/>
      <c r="G22" s="653"/>
      <c r="H22" s="653"/>
      <c r="I22" s="663"/>
    </row>
    <row r="23" spans="1:9" ht="21" customHeight="1">
      <c r="A23" s="672" t="s">
        <v>111</v>
      </c>
      <c r="B23" s="184"/>
      <c r="C23" s="656" t="s">
        <v>21</v>
      </c>
      <c r="D23" s="656"/>
      <c r="E23" s="656"/>
      <c r="F23" s="656" t="s">
        <v>332</v>
      </c>
      <c r="G23" s="656"/>
      <c r="H23" s="656"/>
      <c r="I23" s="660" t="s">
        <v>110</v>
      </c>
    </row>
    <row r="24" spans="1:9" ht="21.75" customHeight="1">
      <c r="A24" s="625"/>
      <c r="B24" s="185"/>
      <c r="C24" s="714" t="s">
        <v>8</v>
      </c>
      <c r="D24" s="714"/>
      <c r="E24" s="714"/>
      <c r="F24" s="714" t="s">
        <v>336</v>
      </c>
      <c r="G24" s="715"/>
      <c r="H24" s="715"/>
      <c r="I24" s="696"/>
    </row>
    <row r="25" spans="1:9" ht="21.75" customHeight="1">
      <c r="A25" s="625"/>
      <c r="B25" s="185"/>
      <c r="C25" s="190" t="s">
        <v>23</v>
      </c>
      <c r="D25" s="190" t="s">
        <v>24</v>
      </c>
      <c r="E25" s="190" t="s">
        <v>21</v>
      </c>
      <c r="F25" s="190" t="s">
        <v>23</v>
      </c>
      <c r="G25" s="190" t="s">
        <v>24</v>
      </c>
      <c r="H25" s="190" t="s">
        <v>21</v>
      </c>
      <c r="I25" s="696"/>
    </row>
    <row r="26" spans="1:9" ht="21.75" customHeight="1">
      <c r="A26" s="673"/>
      <c r="B26" s="186"/>
      <c r="C26" s="177" t="s">
        <v>7</v>
      </c>
      <c r="D26" s="177" t="s">
        <v>17</v>
      </c>
      <c r="E26" s="177" t="s">
        <v>8</v>
      </c>
      <c r="F26" s="177" t="s">
        <v>7</v>
      </c>
      <c r="G26" s="177" t="s">
        <v>17</v>
      </c>
      <c r="H26" s="177" t="s">
        <v>8</v>
      </c>
      <c r="I26" s="661"/>
    </row>
    <row r="27" spans="1:9" ht="24" customHeight="1">
      <c r="A27" s="251" t="s">
        <v>102</v>
      </c>
      <c r="B27" s="251"/>
      <c r="C27" s="168">
        <v>856</v>
      </c>
      <c r="D27" s="168" t="s">
        <v>443</v>
      </c>
      <c r="E27" s="146">
        <f>C27+D27</f>
        <v>856</v>
      </c>
      <c r="F27" s="168">
        <v>0</v>
      </c>
      <c r="G27" s="168">
        <v>0</v>
      </c>
      <c r="H27" s="250">
        <f>F27+G27</f>
        <v>0</v>
      </c>
      <c r="I27" s="137" t="s">
        <v>106</v>
      </c>
    </row>
    <row r="28" spans="1:9" ht="24" customHeight="1">
      <c r="A28" s="251" t="s">
        <v>103</v>
      </c>
      <c r="B28" s="251"/>
      <c r="C28" s="168">
        <v>1180</v>
      </c>
      <c r="D28" s="168">
        <v>40</v>
      </c>
      <c r="E28" s="146">
        <f aca="true" t="shared" si="1" ref="E28:E33">C28+D28</f>
        <v>1220</v>
      </c>
      <c r="F28" s="168">
        <v>8</v>
      </c>
      <c r="G28" s="168">
        <v>0</v>
      </c>
      <c r="H28" s="250">
        <f aca="true" t="shared" si="2" ref="H28:H33">F28+G28</f>
        <v>8</v>
      </c>
      <c r="I28" s="137" t="s">
        <v>107</v>
      </c>
    </row>
    <row r="29" spans="1:9" ht="24" customHeight="1">
      <c r="A29" s="251" t="s">
        <v>104</v>
      </c>
      <c r="B29" s="251"/>
      <c r="C29" s="168">
        <v>556</v>
      </c>
      <c r="D29" s="168">
        <v>184</v>
      </c>
      <c r="E29" s="146">
        <f t="shared" si="1"/>
        <v>740</v>
      </c>
      <c r="F29" s="168">
        <v>1</v>
      </c>
      <c r="G29" s="168">
        <v>31</v>
      </c>
      <c r="H29" s="250">
        <f t="shared" si="2"/>
        <v>32</v>
      </c>
      <c r="I29" s="137" t="s">
        <v>108</v>
      </c>
    </row>
    <row r="30" spans="1:9" ht="24" customHeight="1">
      <c r="A30" s="651" t="s">
        <v>105</v>
      </c>
      <c r="B30" s="651"/>
      <c r="C30" s="168">
        <v>327</v>
      </c>
      <c r="D30" s="168">
        <v>229</v>
      </c>
      <c r="E30" s="146">
        <f t="shared" si="1"/>
        <v>556</v>
      </c>
      <c r="F30" s="168">
        <v>0</v>
      </c>
      <c r="G30" s="168">
        <v>0</v>
      </c>
      <c r="H30" s="250">
        <f t="shared" si="2"/>
        <v>0</v>
      </c>
      <c r="I30" s="137" t="s">
        <v>109</v>
      </c>
    </row>
    <row r="31" spans="1:9" ht="24" customHeight="1">
      <c r="A31" s="651" t="s">
        <v>407</v>
      </c>
      <c r="B31" s="651"/>
      <c r="C31" s="145">
        <v>554</v>
      </c>
      <c r="D31" s="145">
        <v>362</v>
      </c>
      <c r="E31" s="146">
        <f t="shared" si="1"/>
        <v>916</v>
      </c>
      <c r="F31" s="143">
        <v>0</v>
      </c>
      <c r="G31" s="145">
        <v>0</v>
      </c>
      <c r="H31" s="250">
        <f t="shared" si="2"/>
        <v>0</v>
      </c>
      <c r="I31" s="137" t="s">
        <v>410</v>
      </c>
    </row>
    <row r="32" spans="1:9" ht="24" customHeight="1">
      <c r="A32" s="651" t="s">
        <v>408</v>
      </c>
      <c r="B32" s="651"/>
      <c r="C32" s="145">
        <v>287</v>
      </c>
      <c r="D32" s="145">
        <v>266</v>
      </c>
      <c r="E32" s="146">
        <f t="shared" si="1"/>
        <v>553</v>
      </c>
      <c r="F32" s="143">
        <v>0</v>
      </c>
      <c r="G32" s="145">
        <v>0</v>
      </c>
      <c r="H32" s="250">
        <f t="shared" si="2"/>
        <v>0</v>
      </c>
      <c r="I32" s="137" t="s">
        <v>411</v>
      </c>
    </row>
    <row r="33" spans="1:9" ht="24" customHeight="1">
      <c r="A33" s="651" t="s">
        <v>409</v>
      </c>
      <c r="B33" s="651"/>
      <c r="C33" s="282">
        <v>178</v>
      </c>
      <c r="D33" s="282">
        <v>201</v>
      </c>
      <c r="E33" s="146">
        <f t="shared" si="1"/>
        <v>379</v>
      </c>
      <c r="F33" s="143">
        <v>1</v>
      </c>
      <c r="G33" s="282">
        <v>4</v>
      </c>
      <c r="H33" s="250">
        <f t="shared" si="2"/>
        <v>5</v>
      </c>
      <c r="I33" s="144" t="s">
        <v>412</v>
      </c>
    </row>
    <row r="34" spans="1:9" s="67" customFormat="1" ht="24" customHeight="1">
      <c r="A34" s="181" t="s">
        <v>3</v>
      </c>
      <c r="B34" s="181"/>
      <c r="C34" s="257">
        <f>SUM(C27:C33)</f>
        <v>3938</v>
      </c>
      <c r="D34" s="257">
        <f>SUM(D28:D33)</f>
        <v>1282</v>
      </c>
      <c r="E34" s="257">
        <f>SUM(E27:E33)</f>
        <v>5220</v>
      </c>
      <c r="F34" s="257">
        <f>SUM(F27:F33)</f>
        <v>10</v>
      </c>
      <c r="G34" s="257">
        <f>SUM(G27:G33)</f>
        <v>35</v>
      </c>
      <c r="H34" s="257">
        <f>SUM(H27:H33)</f>
        <v>45</v>
      </c>
      <c r="I34" s="181" t="s">
        <v>21</v>
      </c>
    </row>
    <row r="35" spans="1:9" ht="19.5" customHeight="1">
      <c r="A35" s="133" t="s">
        <v>273</v>
      </c>
      <c r="B35" s="137"/>
      <c r="C35" s="166"/>
      <c r="D35" s="166"/>
      <c r="E35" s="166"/>
      <c r="F35" s="166"/>
      <c r="G35" s="665" t="s">
        <v>274</v>
      </c>
      <c r="H35" s="665"/>
      <c r="I35" s="665"/>
    </row>
    <row r="36" spans="1:9" ht="19.5" customHeight="1">
      <c r="A36" s="133"/>
      <c r="B36" s="137"/>
      <c r="C36" s="166"/>
      <c r="D36" s="166"/>
      <c r="E36" s="166"/>
      <c r="F36" s="166"/>
      <c r="G36" s="166"/>
      <c r="H36" s="166"/>
      <c r="I36" s="166"/>
    </row>
    <row r="37" spans="1:9" ht="19.5" customHeight="1">
      <c r="A37" s="133"/>
      <c r="B37" s="137"/>
      <c r="C37" s="166"/>
      <c r="D37" s="166"/>
      <c r="E37" s="166"/>
      <c r="F37" s="166"/>
      <c r="G37" s="166"/>
      <c r="H37" s="166"/>
      <c r="I37" s="166"/>
    </row>
    <row r="38" spans="1:9" ht="19.5" customHeight="1">
      <c r="A38" s="133"/>
      <c r="B38" s="137"/>
      <c r="C38" s="166"/>
      <c r="D38" s="166"/>
      <c r="E38" s="166"/>
      <c r="F38" s="166"/>
      <c r="G38" s="166"/>
      <c r="H38" s="166"/>
      <c r="I38" s="166"/>
    </row>
    <row r="39" spans="1:9" ht="19.5" customHeight="1">
      <c r="A39" s="608"/>
      <c r="B39" s="652" t="s">
        <v>619</v>
      </c>
      <c r="C39" s="652"/>
      <c r="D39" s="652"/>
      <c r="E39" s="652"/>
      <c r="F39" s="652"/>
      <c r="G39" s="652"/>
      <c r="H39" s="652"/>
      <c r="I39" s="606"/>
    </row>
    <row r="40" spans="1:9" ht="19.5" customHeight="1">
      <c r="A40" s="712" t="s">
        <v>346</v>
      </c>
      <c r="B40" s="691" t="s">
        <v>620</v>
      </c>
      <c r="C40" s="691"/>
      <c r="D40" s="691"/>
      <c r="E40" s="691"/>
      <c r="F40" s="691"/>
      <c r="G40" s="691"/>
      <c r="H40" s="691"/>
      <c r="I40" s="662" t="s">
        <v>345</v>
      </c>
    </row>
    <row r="41" spans="1:9" ht="19.5" customHeight="1">
      <c r="A41" s="713"/>
      <c r="B41" s="653"/>
      <c r="C41" s="653"/>
      <c r="D41" s="653"/>
      <c r="E41" s="653"/>
      <c r="F41" s="653"/>
      <c r="G41" s="653"/>
      <c r="H41" s="653"/>
      <c r="I41" s="663"/>
    </row>
    <row r="42" spans="1:9" ht="33.75" customHeight="1">
      <c r="A42" s="689" t="s">
        <v>111</v>
      </c>
      <c r="B42" s="184"/>
      <c r="C42" s="656" t="s">
        <v>23</v>
      </c>
      <c r="D42" s="656"/>
      <c r="E42" s="656" t="s">
        <v>24</v>
      </c>
      <c r="F42" s="656"/>
      <c r="G42" s="656" t="s">
        <v>21</v>
      </c>
      <c r="H42" s="656"/>
      <c r="I42" s="660" t="s">
        <v>110</v>
      </c>
    </row>
    <row r="43" spans="1:9" ht="35.25" customHeight="1">
      <c r="A43" s="690"/>
      <c r="B43" s="186"/>
      <c r="C43" s="646" t="s">
        <v>7</v>
      </c>
      <c r="D43" s="646"/>
      <c r="E43" s="646" t="s">
        <v>17</v>
      </c>
      <c r="F43" s="646"/>
      <c r="G43" s="646" t="s">
        <v>8</v>
      </c>
      <c r="H43" s="646"/>
      <c r="I43" s="661"/>
    </row>
    <row r="44" spans="1:9" ht="24" customHeight="1">
      <c r="A44" s="251" t="s">
        <v>102</v>
      </c>
      <c r="B44" s="251"/>
      <c r="C44" s="708">
        <v>153</v>
      </c>
      <c r="D44" s="708"/>
      <c r="E44" s="708" t="s">
        <v>443</v>
      </c>
      <c r="F44" s="708"/>
      <c r="G44" s="708">
        <f>C44+E44</f>
        <v>153</v>
      </c>
      <c r="H44" s="708"/>
      <c r="I44" s="137" t="s">
        <v>106</v>
      </c>
    </row>
    <row r="45" spans="1:9" ht="24" customHeight="1">
      <c r="A45" s="251" t="s">
        <v>103</v>
      </c>
      <c r="B45" s="251"/>
      <c r="C45" s="708">
        <v>367</v>
      </c>
      <c r="D45" s="708"/>
      <c r="E45" s="708">
        <v>15</v>
      </c>
      <c r="F45" s="708"/>
      <c r="G45" s="708">
        <f aca="true" t="shared" si="3" ref="G45:G50">C45+E45</f>
        <v>382</v>
      </c>
      <c r="H45" s="708"/>
      <c r="I45" s="137" t="s">
        <v>107</v>
      </c>
    </row>
    <row r="46" spans="1:9" ht="24" customHeight="1">
      <c r="A46" s="251" t="s">
        <v>104</v>
      </c>
      <c r="B46" s="251"/>
      <c r="C46" s="708">
        <v>191</v>
      </c>
      <c r="D46" s="708"/>
      <c r="E46" s="708">
        <v>57</v>
      </c>
      <c r="F46" s="708"/>
      <c r="G46" s="708">
        <f t="shared" si="3"/>
        <v>248</v>
      </c>
      <c r="H46" s="708"/>
      <c r="I46" s="137" t="s">
        <v>108</v>
      </c>
    </row>
    <row r="47" spans="1:9" ht="24" customHeight="1">
      <c r="A47" s="651" t="s">
        <v>105</v>
      </c>
      <c r="B47" s="651"/>
      <c r="C47" s="708">
        <v>148</v>
      </c>
      <c r="D47" s="708"/>
      <c r="E47" s="708">
        <v>112</v>
      </c>
      <c r="F47" s="708"/>
      <c r="G47" s="708">
        <f t="shared" si="3"/>
        <v>260</v>
      </c>
      <c r="H47" s="708"/>
      <c r="I47" s="137" t="s">
        <v>109</v>
      </c>
    </row>
    <row r="48" spans="1:9" ht="24" customHeight="1">
      <c r="A48" s="651" t="s">
        <v>407</v>
      </c>
      <c r="B48" s="651"/>
      <c r="C48" s="710">
        <v>209</v>
      </c>
      <c r="D48" s="710"/>
      <c r="E48" s="710">
        <v>219</v>
      </c>
      <c r="F48" s="710"/>
      <c r="G48" s="708">
        <f t="shared" si="3"/>
        <v>428</v>
      </c>
      <c r="H48" s="708"/>
      <c r="I48" s="137" t="s">
        <v>410</v>
      </c>
    </row>
    <row r="49" spans="1:9" ht="24" customHeight="1">
      <c r="A49" s="651" t="s">
        <v>408</v>
      </c>
      <c r="B49" s="651"/>
      <c r="C49" s="710">
        <v>115</v>
      </c>
      <c r="D49" s="710"/>
      <c r="E49" s="710">
        <v>136</v>
      </c>
      <c r="F49" s="710"/>
      <c r="G49" s="708">
        <f t="shared" si="3"/>
        <v>251</v>
      </c>
      <c r="H49" s="708"/>
      <c r="I49" s="137" t="s">
        <v>411</v>
      </c>
    </row>
    <row r="50" spans="1:9" ht="24" customHeight="1">
      <c r="A50" s="670" t="s">
        <v>409</v>
      </c>
      <c r="B50" s="670"/>
      <c r="C50" s="710">
        <v>72</v>
      </c>
      <c r="D50" s="710"/>
      <c r="E50" s="710">
        <v>83</v>
      </c>
      <c r="F50" s="710"/>
      <c r="G50" s="708">
        <f t="shared" si="3"/>
        <v>155</v>
      </c>
      <c r="H50" s="708"/>
      <c r="I50" s="144" t="s">
        <v>412</v>
      </c>
    </row>
    <row r="51" spans="1:9" ht="24" customHeight="1">
      <c r="A51" s="192" t="s">
        <v>3</v>
      </c>
      <c r="B51" s="192"/>
      <c r="C51" s="667">
        <f>SUM(C44:D50)</f>
        <v>1255</v>
      </c>
      <c r="D51" s="667"/>
      <c r="E51" s="667">
        <f>SUM(E45:F50)</f>
        <v>622</v>
      </c>
      <c r="F51" s="667"/>
      <c r="G51" s="667">
        <f>SUM(G44:H50)</f>
        <v>1877</v>
      </c>
      <c r="H51" s="667"/>
      <c r="I51" s="181" t="s">
        <v>21</v>
      </c>
    </row>
    <row r="52" spans="1:9" ht="19.5" customHeight="1">
      <c r="A52" s="133" t="s">
        <v>273</v>
      </c>
      <c r="B52" s="137"/>
      <c r="C52" s="166"/>
      <c r="D52" s="166"/>
      <c r="E52" s="166"/>
      <c r="F52" s="166"/>
      <c r="G52" s="665" t="s">
        <v>274</v>
      </c>
      <c r="H52" s="665"/>
      <c r="I52" s="665"/>
    </row>
    <row r="53" spans="1:9" ht="19.5" customHeight="1">
      <c r="A53" s="133"/>
      <c r="B53" s="137"/>
      <c r="C53" s="166"/>
      <c r="D53" s="166"/>
      <c r="E53" s="166"/>
      <c r="F53" s="166"/>
      <c r="G53" s="166"/>
      <c r="H53" s="166"/>
      <c r="I53" s="166"/>
    </row>
    <row r="54" spans="1:9" ht="19.5" customHeight="1">
      <c r="A54" s="608"/>
      <c r="B54" s="652" t="s">
        <v>621</v>
      </c>
      <c r="C54" s="652"/>
      <c r="D54" s="652"/>
      <c r="E54" s="652"/>
      <c r="F54" s="652"/>
      <c r="G54" s="652"/>
      <c r="H54" s="652"/>
      <c r="I54" s="606"/>
    </row>
    <row r="55" spans="1:9" ht="19.5" customHeight="1">
      <c r="A55" s="712" t="s">
        <v>533</v>
      </c>
      <c r="B55" s="691" t="s">
        <v>622</v>
      </c>
      <c r="C55" s="691"/>
      <c r="D55" s="691"/>
      <c r="E55" s="691"/>
      <c r="F55" s="691"/>
      <c r="G55" s="691"/>
      <c r="H55" s="691"/>
      <c r="I55" s="662" t="s">
        <v>393</v>
      </c>
    </row>
    <row r="56" spans="1:9" ht="19.5" customHeight="1">
      <c r="A56" s="713"/>
      <c r="B56" s="653"/>
      <c r="C56" s="653"/>
      <c r="D56" s="653"/>
      <c r="E56" s="653"/>
      <c r="F56" s="653"/>
      <c r="G56" s="653"/>
      <c r="H56" s="653"/>
      <c r="I56" s="663"/>
    </row>
    <row r="57" spans="1:9" ht="41.25" customHeight="1">
      <c r="A57" s="689" t="s">
        <v>111</v>
      </c>
      <c r="B57" s="184"/>
      <c r="C57" s="656" t="s">
        <v>23</v>
      </c>
      <c r="D57" s="656"/>
      <c r="E57" s="656" t="s">
        <v>24</v>
      </c>
      <c r="F57" s="656"/>
      <c r="G57" s="656" t="s">
        <v>21</v>
      </c>
      <c r="H57" s="656"/>
      <c r="I57" s="660" t="s">
        <v>110</v>
      </c>
    </row>
    <row r="58" spans="1:9" ht="42.75" customHeight="1">
      <c r="A58" s="690"/>
      <c r="B58" s="186"/>
      <c r="C58" s="646" t="s">
        <v>7</v>
      </c>
      <c r="D58" s="646"/>
      <c r="E58" s="646" t="s">
        <v>17</v>
      </c>
      <c r="F58" s="646"/>
      <c r="G58" s="646" t="s">
        <v>8</v>
      </c>
      <c r="H58" s="646"/>
      <c r="I58" s="661"/>
    </row>
    <row r="59" spans="1:9" ht="24" customHeight="1">
      <c r="A59" s="251" t="s">
        <v>102</v>
      </c>
      <c r="B59" s="251"/>
      <c r="C59" s="711">
        <v>131</v>
      </c>
      <c r="D59" s="711"/>
      <c r="E59" s="711">
        <v>0</v>
      </c>
      <c r="F59" s="711"/>
      <c r="G59" s="695">
        <f>C59+E59</f>
        <v>131</v>
      </c>
      <c r="H59" s="695"/>
      <c r="I59" s="137" t="s">
        <v>106</v>
      </c>
    </row>
    <row r="60" spans="1:9" ht="24" customHeight="1">
      <c r="A60" s="251" t="s">
        <v>103</v>
      </c>
      <c r="B60" s="251"/>
      <c r="C60" s="711">
        <v>307</v>
      </c>
      <c r="D60" s="711"/>
      <c r="E60" s="711">
        <v>13</v>
      </c>
      <c r="F60" s="711"/>
      <c r="G60" s="695">
        <f aca="true" t="shared" si="4" ref="G60:G65">C60+E60</f>
        <v>320</v>
      </c>
      <c r="H60" s="695"/>
      <c r="I60" s="137" t="s">
        <v>107</v>
      </c>
    </row>
    <row r="61" spans="1:9" ht="24" customHeight="1">
      <c r="A61" s="251" t="s">
        <v>104</v>
      </c>
      <c r="B61" s="251"/>
      <c r="C61" s="711">
        <v>151</v>
      </c>
      <c r="D61" s="711"/>
      <c r="E61" s="711">
        <v>48</v>
      </c>
      <c r="F61" s="711"/>
      <c r="G61" s="695">
        <f t="shared" si="4"/>
        <v>199</v>
      </c>
      <c r="H61" s="695"/>
      <c r="I61" s="137" t="s">
        <v>108</v>
      </c>
    </row>
    <row r="62" spans="1:9" ht="24" customHeight="1">
      <c r="A62" s="651" t="s">
        <v>105</v>
      </c>
      <c r="B62" s="651"/>
      <c r="C62" s="711">
        <v>117</v>
      </c>
      <c r="D62" s="711"/>
      <c r="E62" s="711">
        <v>83</v>
      </c>
      <c r="F62" s="711"/>
      <c r="G62" s="695">
        <f t="shared" si="4"/>
        <v>200</v>
      </c>
      <c r="H62" s="695"/>
      <c r="I62" s="137" t="s">
        <v>109</v>
      </c>
    </row>
    <row r="63" spans="1:9" ht="24" customHeight="1">
      <c r="A63" s="651" t="s">
        <v>407</v>
      </c>
      <c r="B63" s="651"/>
      <c r="C63" s="710">
        <v>184</v>
      </c>
      <c r="D63" s="710"/>
      <c r="E63" s="710">
        <v>160</v>
      </c>
      <c r="F63" s="710"/>
      <c r="G63" s="695">
        <f t="shared" si="4"/>
        <v>344</v>
      </c>
      <c r="H63" s="695"/>
      <c r="I63" s="137" t="s">
        <v>410</v>
      </c>
    </row>
    <row r="64" spans="1:9" ht="24" customHeight="1">
      <c r="A64" s="651" t="s">
        <v>408</v>
      </c>
      <c r="B64" s="651"/>
      <c r="C64" s="710">
        <v>88</v>
      </c>
      <c r="D64" s="710"/>
      <c r="E64" s="710">
        <v>102</v>
      </c>
      <c r="F64" s="710"/>
      <c r="G64" s="695">
        <f t="shared" si="4"/>
        <v>190</v>
      </c>
      <c r="H64" s="695"/>
      <c r="I64" s="137" t="s">
        <v>411</v>
      </c>
    </row>
    <row r="65" spans="1:9" ht="24" customHeight="1">
      <c r="A65" s="651" t="s">
        <v>409</v>
      </c>
      <c r="B65" s="651"/>
      <c r="C65" s="710">
        <v>52</v>
      </c>
      <c r="D65" s="710"/>
      <c r="E65" s="710">
        <v>60</v>
      </c>
      <c r="F65" s="710"/>
      <c r="G65" s="695">
        <f t="shared" si="4"/>
        <v>112</v>
      </c>
      <c r="H65" s="695"/>
      <c r="I65" s="144" t="s">
        <v>412</v>
      </c>
    </row>
    <row r="66" spans="1:9" ht="24" customHeight="1">
      <c r="A66" s="181" t="s">
        <v>3</v>
      </c>
      <c r="B66" s="181"/>
      <c r="C66" s="667">
        <f>SUM(C59:D65)</f>
        <v>1030</v>
      </c>
      <c r="D66" s="667"/>
      <c r="E66" s="667">
        <f>SUM(E59:F65)</f>
        <v>466</v>
      </c>
      <c r="F66" s="667"/>
      <c r="G66" s="667">
        <f>SUM(G59:H65)</f>
        <v>1496</v>
      </c>
      <c r="H66" s="667"/>
      <c r="I66" s="181" t="s">
        <v>21</v>
      </c>
    </row>
    <row r="67" spans="1:9" ht="19.5" customHeight="1">
      <c r="A67" s="133" t="s">
        <v>273</v>
      </c>
      <c r="B67" s="137"/>
      <c r="C67" s="166"/>
      <c r="D67" s="166"/>
      <c r="E67" s="166"/>
      <c r="F67" s="166"/>
      <c r="G67" s="665" t="s">
        <v>274</v>
      </c>
      <c r="H67" s="665"/>
      <c r="I67" s="665"/>
    </row>
    <row r="68" spans="1:9" ht="19.5" customHeight="1">
      <c r="A68" s="133"/>
      <c r="B68" s="137"/>
      <c r="C68" s="166"/>
      <c r="D68" s="166"/>
      <c r="E68" s="166"/>
      <c r="F68" s="166"/>
      <c r="G68" s="166"/>
      <c r="H68" s="166"/>
      <c r="I68" s="166"/>
    </row>
    <row r="69" spans="1:9" ht="19.5" customHeight="1">
      <c r="A69" s="133"/>
      <c r="B69" s="137"/>
      <c r="C69" s="166"/>
      <c r="D69" s="166"/>
      <c r="E69" s="166"/>
      <c r="F69" s="166"/>
      <c r="G69" s="166"/>
      <c r="H69" s="166"/>
      <c r="I69" s="166"/>
    </row>
    <row r="70" spans="1:9" ht="29.25" customHeight="1">
      <c r="A70" s="608"/>
      <c r="B70" s="652" t="s">
        <v>623</v>
      </c>
      <c r="C70" s="652"/>
      <c r="D70" s="652"/>
      <c r="E70" s="652"/>
      <c r="F70" s="652"/>
      <c r="G70" s="652"/>
      <c r="H70" s="652"/>
      <c r="I70" s="606"/>
    </row>
    <row r="71" spans="1:9" ht="32.25" customHeight="1">
      <c r="A71" s="712" t="s">
        <v>329</v>
      </c>
      <c r="B71" s="691" t="s">
        <v>624</v>
      </c>
      <c r="C71" s="691"/>
      <c r="D71" s="691"/>
      <c r="E71" s="691"/>
      <c r="F71" s="691"/>
      <c r="G71" s="691"/>
      <c r="H71" s="691"/>
      <c r="I71" s="662" t="s">
        <v>328</v>
      </c>
    </row>
    <row r="72" spans="1:9" ht="16.5" customHeight="1">
      <c r="A72" s="713"/>
      <c r="B72" s="653"/>
      <c r="C72" s="653"/>
      <c r="D72" s="653"/>
      <c r="E72" s="653"/>
      <c r="F72" s="653"/>
      <c r="G72" s="653"/>
      <c r="H72" s="653"/>
      <c r="I72" s="663"/>
    </row>
    <row r="73" spans="1:9" ht="38.25" customHeight="1">
      <c r="A73" s="689" t="s">
        <v>111</v>
      </c>
      <c r="B73" s="184"/>
      <c r="C73" s="656" t="s">
        <v>23</v>
      </c>
      <c r="D73" s="656"/>
      <c r="E73" s="656" t="s">
        <v>24</v>
      </c>
      <c r="F73" s="656"/>
      <c r="G73" s="656" t="s">
        <v>21</v>
      </c>
      <c r="H73" s="656"/>
      <c r="I73" s="660" t="s">
        <v>110</v>
      </c>
    </row>
    <row r="74" spans="1:9" ht="45.75" customHeight="1">
      <c r="A74" s="690"/>
      <c r="B74" s="186"/>
      <c r="C74" s="646" t="s">
        <v>7</v>
      </c>
      <c r="D74" s="646"/>
      <c r="E74" s="646" t="s">
        <v>17</v>
      </c>
      <c r="F74" s="646"/>
      <c r="G74" s="646" t="s">
        <v>8</v>
      </c>
      <c r="H74" s="646"/>
      <c r="I74" s="661"/>
    </row>
    <row r="75" spans="1:9" ht="24" customHeight="1">
      <c r="A75" s="251" t="s">
        <v>102</v>
      </c>
      <c r="B75" s="251"/>
      <c r="C75" s="695">
        <v>148</v>
      </c>
      <c r="D75" s="695"/>
      <c r="E75" s="695">
        <v>0</v>
      </c>
      <c r="F75" s="695"/>
      <c r="G75" s="695">
        <f>C75+E75</f>
        <v>148</v>
      </c>
      <c r="H75" s="695"/>
      <c r="I75" s="137" t="s">
        <v>106</v>
      </c>
    </row>
    <row r="76" spans="1:9" ht="24" customHeight="1">
      <c r="A76" s="251" t="s">
        <v>103</v>
      </c>
      <c r="B76" s="251"/>
      <c r="C76" s="695">
        <v>374</v>
      </c>
      <c r="D76" s="695"/>
      <c r="E76" s="695">
        <v>12</v>
      </c>
      <c r="F76" s="695"/>
      <c r="G76" s="695">
        <f aca="true" t="shared" si="5" ref="G76:G81">C76+E76</f>
        <v>386</v>
      </c>
      <c r="H76" s="695"/>
      <c r="I76" s="137" t="s">
        <v>107</v>
      </c>
    </row>
    <row r="77" spans="1:9" ht="24" customHeight="1">
      <c r="A77" s="251" t="s">
        <v>104</v>
      </c>
      <c r="B77" s="251"/>
      <c r="C77" s="695">
        <v>173</v>
      </c>
      <c r="D77" s="695"/>
      <c r="E77" s="695">
        <v>55</v>
      </c>
      <c r="F77" s="695"/>
      <c r="G77" s="695">
        <f t="shared" si="5"/>
        <v>228</v>
      </c>
      <c r="H77" s="695"/>
      <c r="I77" s="137" t="s">
        <v>108</v>
      </c>
    </row>
    <row r="78" spans="1:9" ht="24" customHeight="1">
      <c r="A78" s="651" t="s">
        <v>105</v>
      </c>
      <c r="B78" s="651"/>
      <c r="C78" s="695">
        <v>144</v>
      </c>
      <c r="D78" s="695"/>
      <c r="E78" s="695">
        <v>93</v>
      </c>
      <c r="F78" s="695"/>
      <c r="G78" s="695">
        <f t="shared" si="5"/>
        <v>237</v>
      </c>
      <c r="H78" s="695"/>
      <c r="I78" s="137" t="s">
        <v>109</v>
      </c>
    </row>
    <row r="79" spans="1:9" ht="24" customHeight="1">
      <c r="A79" s="651" t="s">
        <v>407</v>
      </c>
      <c r="B79" s="651"/>
      <c r="C79" s="710">
        <v>223</v>
      </c>
      <c r="D79" s="710"/>
      <c r="E79" s="710">
        <v>150</v>
      </c>
      <c r="F79" s="710"/>
      <c r="G79" s="695">
        <f t="shared" si="5"/>
        <v>373</v>
      </c>
      <c r="H79" s="695"/>
      <c r="I79" s="137" t="s">
        <v>410</v>
      </c>
    </row>
    <row r="80" spans="1:9" ht="24" customHeight="1">
      <c r="A80" s="651" t="s">
        <v>408</v>
      </c>
      <c r="B80" s="651"/>
      <c r="C80" s="710">
        <v>97</v>
      </c>
      <c r="D80" s="710"/>
      <c r="E80" s="710">
        <v>99</v>
      </c>
      <c r="F80" s="710"/>
      <c r="G80" s="695">
        <f t="shared" si="5"/>
        <v>196</v>
      </c>
      <c r="H80" s="695"/>
      <c r="I80" s="137" t="s">
        <v>411</v>
      </c>
    </row>
    <row r="81" spans="1:9" ht="24" customHeight="1">
      <c r="A81" s="651" t="s">
        <v>409</v>
      </c>
      <c r="B81" s="651"/>
      <c r="C81" s="710">
        <v>63</v>
      </c>
      <c r="D81" s="710"/>
      <c r="E81" s="710">
        <v>57</v>
      </c>
      <c r="F81" s="710"/>
      <c r="G81" s="695">
        <f t="shared" si="5"/>
        <v>120</v>
      </c>
      <c r="H81" s="695"/>
      <c r="I81" s="144" t="s">
        <v>412</v>
      </c>
    </row>
    <row r="82" spans="1:9" ht="24" customHeight="1">
      <c r="A82" s="181" t="s">
        <v>3</v>
      </c>
      <c r="B82" s="181"/>
      <c r="C82" s="667">
        <f>SUM(C75:D81)</f>
        <v>1222</v>
      </c>
      <c r="D82" s="667"/>
      <c r="E82" s="667">
        <f>SUM(E75:F81)</f>
        <v>466</v>
      </c>
      <c r="F82" s="667"/>
      <c r="G82" s="667">
        <f>SUM(G75:H81)</f>
        <v>1688</v>
      </c>
      <c r="H82" s="667"/>
      <c r="I82" s="181" t="s">
        <v>21</v>
      </c>
    </row>
    <row r="83" spans="1:9" ht="19.5" customHeight="1">
      <c r="A83" s="133" t="s">
        <v>273</v>
      </c>
      <c r="B83" s="137"/>
      <c r="C83" s="166"/>
      <c r="D83" s="166"/>
      <c r="E83" s="166"/>
      <c r="F83" s="166"/>
      <c r="G83" s="665" t="s">
        <v>274</v>
      </c>
      <c r="H83" s="665"/>
      <c r="I83" s="665"/>
    </row>
    <row r="84" spans="1:9" ht="19.5" customHeight="1">
      <c r="A84" s="133"/>
      <c r="B84" s="137"/>
      <c r="C84" s="166"/>
      <c r="D84" s="166"/>
      <c r="E84" s="166"/>
      <c r="F84" s="166"/>
      <c r="G84" s="166"/>
      <c r="H84" s="166"/>
      <c r="I84" s="166"/>
    </row>
    <row r="85" spans="1:9" ht="30.75" customHeight="1">
      <c r="A85" s="606"/>
      <c r="B85" s="652" t="s">
        <v>625</v>
      </c>
      <c r="C85" s="652"/>
      <c r="D85" s="652"/>
      <c r="E85" s="652"/>
      <c r="F85" s="652"/>
      <c r="G85" s="652"/>
      <c r="H85" s="652"/>
      <c r="I85" s="615"/>
    </row>
    <row r="86" spans="1:9" ht="51.75" customHeight="1">
      <c r="A86" s="607" t="s">
        <v>319</v>
      </c>
      <c r="B86" s="653" t="s">
        <v>626</v>
      </c>
      <c r="C86" s="653"/>
      <c r="D86" s="653"/>
      <c r="E86" s="653"/>
      <c r="F86" s="653"/>
      <c r="G86" s="653"/>
      <c r="H86" s="653"/>
      <c r="I86" s="607" t="s">
        <v>534</v>
      </c>
    </row>
    <row r="87" spans="1:9" ht="19.5" customHeight="1">
      <c r="A87" s="193" t="s">
        <v>111</v>
      </c>
      <c r="B87" s="184"/>
      <c r="C87" s="656" t="s">
        <v>279</v>
      </c>
      <c r="D87" s="656"/>
      <c r="E87" s="656" t="s">
        <v>280</v>
      </c>
      <c r="F87" s="656"/>
      <c r="G87" s="656" t="s">
        <v>21</v>
      </c>
      <c r="H87" s="656"/>
      <c r="I87" s="194" t="s">
        <v>110</v>
      </c>
    </row>
    <row r="88" spans="1:9" ht="19.5" customHeight="1">
      <c r="A88" s="165"/>
      <c r="B88" s="185"/>
      <c r="C88" s="646" t="s">
        <v>338</v>
      </c>
      <c r="D88" s="646"/>
      <c r="E88" s="646" t="s">
        <v>337</v>
      </c>
      <c r="F88" s="646"/>
      <c r="G88" s="646" t="s">
        <v>8</v>
      </c>
      <c r="H88" s="646"/>
      <c r="I88" s="195"/>
    </row>
    <row r="89" spans="1:9" ht="19.5" customHeight="1">
      <c r="A89" s="165"/>
      <c r="B89" s="185"/>
      <c r="C89" s="176" t="s">
        <v>26</v>
      </c>
      <c r="D89" s="176" t="s">
        <v>339</v>
      </c>
      <c r="E89" s="176" t="s">
        <v>26</v>
      </c>
      <c r="F89" s="176" t="s">
        <v>339</v>
      </c>
      <c r="G89" s="176" t="s">
        <v>26</v>
      </c>
      <c r="H89" s="176" t="s">
        <v>339</v>
      </c>
      <c r="I89" s="195"/>
    </row>
    <row r="90" spans="1:9" ht="19.5" customHeight="1">
      <c r="A90" s="167"/>
      <c r="B90" s="186"/>
      <c r="C90" s="177" t="s">
        <v>3</v>
      </c>
      <c r="D90" s="178" t="s">
        <v>4</v>
      </c>
      <c r="E90" s="177" t="s">
        <v>3</v>
      </c>
      <c r="F90" s="178" t="s">
        <v>4</v>
      </c>
      <c r="G90" s="177" t="s">
        <v>3</v>
      </c>
      <c r="H90" s="178" t="s">
        <v>4</v>
      </c>
      <c r="I90" s="196"/>
    </row>
    <row r="91" spans="1:9" ht="24" customHeight="1">
      <c r="A91" s="251" t="s">
        <v>102</v>
      </c>
      <c r="B91" s="251"/>
      <c r="C91" s="282">
        <v>13894</v>
      </c>
      <c r="D91" s="282">
        <v>7191</v>
      </c>
      <c r="E91" s="282">
        <v>3276</v>
      </c>
      <c r="F91" s="282">
        <v>1218</v>
      </c>
      <c r="G91" s="282">
        <f>+E91+C91</f>
        <v>17170</v>
      </c>
      <c r="H91" s="282">
        <f>+D91+F91</f>
        <v>8409</v>
      </c>
      <c r="I91" s="137" t="s">
        <v>106</v>
      </c>
    </row>
    <row r="92" spans="1:9" ht="24" customHeight="1">
      <c r="A92" s="251" t="s">
        <v>103</v>
      </c>
      <c r="B92" s="251"/>
      <c r="C92" s="282">
        <v>33269</v>
      </c>
      <c r="D92" s="282">
        <v>17275</v>
      </c>
      <c r="E92" s="282">
        <v>11182</v>
      </c>
      <c r="F92" s="282">
        <v>4324</v>
      </c>
      <c r="G92" s="282">
        <f aca="true" t="shared" si="6" ref="G92:G97">+E92+C92</f>
        <v>44451</v>
      </c>
      <c r="H92" s="282">
        <f aca="true" t="shared" si="7" ref="H92:H97">+D92+F92</f>
        <v>21599</v>
      </c>
      <c r="I92" s="137" t="s">
        <v>107</v>
      </c>
    </row>
    <row r="93" spans="1:9" ht="24" customHeight="1">
      <c r="A93" s="251" t="s">
        <v>104</v>
      </c>
      <c r="B93" s="251"/>
      <c r="C93" s="282">
        <v>19422</v>
      </c>
      <c r="D93" s="282">
        <v>10230</v>
      </c>
      <c r="E93" s="282">
        <v>6968</v>
      </c>
      <c r="F93" s="282">
        <v>2779</v>
      </c>
      <c r="G93" s="282">
        <f t="shared" si="6"/>
        <v>26390</v>
      </c>
      <c r="H93" s="282">
        <f t="shared" si="7"/>
        <v>13009</v>
      </c>
      <c r="I93" s="137" t="s">
        <v>108</v>
      </c>
    </row>
    <row r="94" spans="1:9" ht="24" customHeight="1">
      <c r="A94" s="651" t="s">
        <v>105</v>
      </c>
      <c r="B94" s="651"/>
      <c r="C94" s="282">
        <v>21284</v>
      </c>
      <c r="D94" s="282">
        <v>10033</v>
      </c>
      <c r="E94" s="282">
        <v>6826</v>
      </c>
      <c r="F94" s="282">
        <v>2215</v>
      </c>
      <c r="G94" s="282">
        <f t="shared" si="6"/>
        <v>28110</v>
      </c>
      <c r="H94" s="282">
        <f t="shared" si="7"/>
        <v>12248</v>
      </c>
      <c r="I94" s="137" t="s">
        <v>109</v>
      </c>
    </row>
    <row r="95" spans="1:9" ht="24" customHeight="1">
      <c r="A95" s="651" t="s">
        <v>407</v>
      </c>
      <c r="B95" s="651"/>
      <c r="C95" s="282">
        <v>36241</v>
      </c>
      <c r="D95" s="282">
        <v>17946</v>
      </c>
      <c r="E95" s="478">
        <v>11984</v>
      </c>
      <c r="F95" s="282">
        <v>3923</v>
      </c>
      <c r="G95" s="282">
        <f t="shared" si="6"/>
        <v>48225</v>
      </c>
      <c r="H95" s="282">
        <f t="shared" si="7"/>
        <v>21869</v>
      </c>
      <c r="I95" s="137" t="s">
        <v>410</v>
      </c>
    </row>
    <row r="96" spans="1:9" ht="24" customHeight="1">
      <c r="A96" s="651" t="s">
        <v>408</v>
      </c>
      <c r="B96" s="651"/>
      <c r="C96" s="282">
        <v>21467</v>
      </c>
      <c r="D96" s="282">
        <v>10299</v>
      </c>
      <c r="E96" s="478">
        <v>5649</v>
      </c>
      <c r="F96" s="282">
        <v>1490</v>
      </c>
      <c r="G96" s="282">
        <f t="shared" si="6"/>
        <v>27116</v>
      </c>
      <c r="H96" s="282">
        <f t="shared" si="7"/>
        <v>11789</v>
      </c>
      <c r="I96" s="137" t="s">
        <v>411</v>
      </c>
    </row>
    <row r="97" spans="1:9" ht="24" customHeight="1">
      <c r="A97" s="651" t="s">
        <v>409</v>
      </c>
      <c r="B97" s="651"/>
      <c r="C97" s="282">
        <v>11265</v>
      </c>
      <c r="D97" s="282">
        <v>5918</v>
      </c>
      <c r="E97" s="478">
        <v>4177</v>
      </c>
      <c r="F97" s="282">
        <v>1395</v>
      </c>
      <c r="G97" s="282">
        <f t="shared" si="6"/>
        <v>15442</v>
      </c>
      <c r="H97" s="282">
        <f t="shared" si="7"/>
        <v>7313</v>
      </c>
      <c r="I97" s="144" t="s">
        <v>412</v>
      </c>
    </row>
    <row r="98" spans="1:9" ht="24" customHeight="1">
      <c r="A98" s="181" t="s">
        <v>3</v>
      </c>
      <c r="B98" s="181"/>
      <c r="C98" s="188">
        <f aca="true" t="shared" si="8" ref="C98:H98">SUM(C91:C97)</f>
        <v>156842</v>
      </c>
      <c r="D98" s="188">
        <f t="shared" si="8"/>
        <v>78892</v>
      </c>
      <c r="E98" s="188">
        <f t="shared" si="8"/>
        <v>50062</v>
      </c>
      <c r="F98" s="188">
        <f t="shared" si="8"/>
        <v>17344</v>
      </c>
      <c r="G98" s="188">
        <f t="shared" si="8"/>
        <v>206904</v>
      </c>
      <c r="H98" s="477">
        <f t="shared" si="8"/>
        <v>96236</v>
      </c>
      <c r="I98" s="181" t="s">
        <v>21</v>
      </c>
    </row>
    <row r="99" spans="1:9" ht="21.75" customHeight="1">
      <c r="A99" s="133" t="s">
        <v>273</v>
      </c>
      <c r="B99" s="137"/>
      <c r="C99" s="166"/>
      <c r="D99" s="166"/>
      <c r="E99" s="166"/>
      <c r="F99" s="166"/>
      <c r="G99" s="665" t="s">
        <v>274</v>
      </c>
      <c r="H99" s="665"/>
      <c r="I99" s="665"/>
    </row>
    <row r="100" spans="1:9" ht="36" customHeight="1">
      <c r="A100" s="606"/>
      <c r="B100" s="652" t="s">
        <v>627</v>
      </c>
      <c r="C100" s="652"/>
      <c r="D100" s="652"/>
      <c r="E100" s="652"/>
      <c r="F100" s="652"/>
      <c r="G100" s="652"/>
      <c r="H100" s="652"/>
      <c r="I100" s="615"/>
    </row>
    <row r="101" spans="1:9" ht="47.25" customHeight="1">
      <c r="A101" s="607" t="s">
        <v>535</v>
      </c>
      <c r="B101" s="653" t="s">
        <v>628</v>
      </c>
      <c r="C101" s="653"/>
      <c r="D101" s="653"/>
      <c r="E101" s="653"/>
      <c r="F101" s="653"/>
      <c r="G101" s="653"/>
      <c r="H101" s="653"/>
      <c r="I101" s="607" t="s">
        <v>347</v>
      </c>
    </row>
    <row r="102" spans="1:9" ht="21.75" customHeight="1">
      <c r="A102" s="193" t="s">
        <v>111</v>
      </c>
      <c r="B102" s="184"/>
      <c r="C102" s="656" t="s">
        <v>279</v>
      </c>
      <c r="D102" s="656"/>
      <c r="E102" s="656" t="s">
        <v>280</v>
      </c>
      <c r="F102" s="656"/>
      <c r="G102" s="656" t="s">
        <v>21</v>
      </c>
      <c r="H102" s="656"/>
      <c r="I102" s="194" t="s">
        <v>110</v>
      </c>
    </row>
    <row r="103" spans="1:9" ht="21.75" customHeight="1">
      <c r="A103" s="165"/>
      <c r="B103" s="185"/>
      <c r="C103" s="646" t="s">
        <v>338</v>
      </c>
      <c r="D103" s="646"/>
      <c r="E103" s="646" t="s">
        <v>337</v>
      </c>
      <c r="F103" s="646"/>
      <c r="G103" s="646" t="s">
        <v>8</v>
      </c>
      <c r="H103" s="646"/>
      <c r="I103" s="195"/>
    </row>
    <row r="104" spans="1:9" ht="21.75" customHeight="1">
      <c r="A104" s="165"/>
      <c r="B104" s="185"/>
      <c r="C104" s="176" t="s">
        <v>26</v>
      </c>
      <c r="D104" s="176" t="s">
        <v>339</v>
      </c>
      <c r="E104" s="176" t="s">
        <v>26</v>
      </c>
      <c r="F104" s="176" t="s">
        <v>339</v>
      </c>
      <c r="G104" s="176" t="s">
        <v>26</v>
      </c>
      <c r="H104" s="176" t="s">
        <v>339</v>
      </c>
      <c r="I104" s="195"/>
    </row>
    <row r="105" spans="1:9" ht="21.75" customHeight="1">
      <c r="A105" s="167"/>
      <c r="B105" s="186"/>
      <c r="C105" s="177" t="s">
        <v>3</v>
      </c>
      <c r="D105" s="178" t="s">
        <v>4</v>
      </c>
      <c r="E105" s="177" t="s">
        <v>3</v>
      </c>
      <c r="F105" s="178" t="s">
        <v>4</v>
      </c>
      <c r="G105" s="177" t="s">
        <v>3</v>
      </c>
      <c r="H105" s="178" t="s">
        <v>4</v>
      </c>
      <c r="I105" s="196"/>
    </row>
    <row r="106" spans="1:9" ht="24" customHeight="1">
      <c r="A106" s="251" t="s">
        <v>102</v>
      </c>
      <c r="B106" s="251"/>
      <c r="C106" s="282">
        <v>13894</v>
      </c>
      <c r="D106" s="282">
        <v>7191</v>
      </c>
      <c r="E106" s="282">
        <v>3276</v>
      </c>
      <c r="F106" s="282">
        <v>1218</v>
      </c>
      <c r="G106" s="282">
        <f>+C106+E106</f>
        <v>17170</v>
      </c>
      <c r="H106" s="282">
        <f>+D106+F106</f>
        <v>8409</v>
      </c>
      <c r="I106" s="137" t="s">
        <v>106</v>
      </c>
    </row>
    <row r="107" spans="1:9" ht="24" customHeight="1">
      <c r="A107" s="251" t="s">
        <v>103</v>
      </c>
      <c r="B107" s="251"/>
      <c r="C107" s="282">
        <v>32079</v>
      </c>
      <c r="D107" s="282">
        <v>16686</v>
      </c>
      <c r="E107" s="282">
        <v>10778</v>
      </c>
      <c r="F107" s="282">
        <v>4215</v>
      </c>
      <c r="G107" s="282">
        <f aca="true" t="shared" si="9" ref="G107:H112">+C107+E107</f>
        <v>42857</v>
      </c>
      <c r="H107" s="282">
        <f t="shared" si="9"/>
        <v>20901</v>
      </c>
      <c r="I107" s="137" t="s">
        <v>107</v>
      </c>
    </row>
    <row r="108" spans="1:9" ht="24" customHeight="1">
      <c r="A108" s="251" t="s">
        <v>104</v>
      </c>
      <c r="B108" s="251"/>
      <c r="C108" s="282">
        <v>14781</v>
      </c>
      <c r="D108" s="282">
        <v>7835</v>
      </c>
      <c r="E108" s="282">
        <v>5408</v>
      </c>
      <c r="F108" s="282">
        <v>2130</v>
      </c>
      <c r="G108" s="282">
        <f t="shared" si="9"/>
        <v>20189</v>
      </c>
      <c r="H108" s="282">
        <f t="shared" si="9"/>
        <v>9965</v>
      </c>
      <c r="I108" s="137" t="s">
        <v>108</v>
      </c>
    </row>
    <row r="109" spans="1:9" ht="24" customHeight="1">
      <c r="A109" s="651" t="s">
        <v>105</v>
      </c>
      <c r="B109" s="651"/>
      <c r="C109" s="282">
        <v>12516</v>
      </c>
      <c r="D109" s="282">
        <v>6231</v>
      </c>
      <c r="E109" s="282">
        <v>4357</v>
      </c>
      <c r="F109" s="282">
        <v>1612</v>
      </c>
      <c r="G109" s="282">
        <f t="shared" si="9"/>
        <v>16873</v>
      </c>
      <c r="H109" s="282">
        <f t="shared" si="9"/>
        <v>7843</v>
      </c>
      <c r="I109" s="137" t="s">
        <v>109</v>
      </c>
    </row>
    <row r="110" spans="1:9" ht="24" customHeight="1">
      <c r="A110" s="651" t="s">
        <v>407</v>
      </c>
      <c r="B110" s="651"/>
      <c r="C110" s="145">
        <v>19051</v>
      </c>
      <c r="D110" s="145">
        <v>9730</v>
      </c>
      <c r="E110" s="143">
        <v>6283</v>
      </c>
      <c r="F110" s="145">
        <v>2419</v>
      </c>
      <c r="G110" s="282">
        <f t="shared" si="9"/>
        <v>25334</v>
      </c>
      <c r="H110" s="282">
        <f t="shared" si="9"/>
        <v>12149</v>
      </c>
      <c r="I110" s="137" t="s">
        <v>410</v>
      </c>
    </row>
    <row r="111" spans="1:9" ht="24" customHeight="1">
      <c r="A111" s="651" t="s">
        <v>408</v>
      </c>
      <c r="B111" s="651"/>
      <c r="C111" s="145">
        <v>9799</v>
      </c>
      <c r="D111" s="145">
        <v>4886</v>
      </c>
      <c r="E111" s="143">
        <v>2890</v>
      </c>
      <c r="F111" s="145">
        <v>985</v>
      </c>
      <c r="G111" s="282">
        <f t="shared" si="9"/>
        <v>12689</v>
      </c>
      <c r="H111" s="282">
        <f t="shared" si="9"/>
        <v>5871</v>
      </c>
      <c r="I111" s="137" t="s">
        <v>411</v>
      </c>
    </row>
    <row r="112" spans="1:9" ht="24" customHeight="1">
      <c r="A112" s="651" t="s">
        <v>409</v>
      </c>
      <c r="B112" s="651"/>
      <c r="C112" s="282">
        <v>5592</v>
      </c>
      <c r="D112" s="282">
        <v>3053</v>
      </c>
      <c r="E112" s="143">
        <v>2133</v>
      </c>
      <c r="F112" s="282">
        <v>823</v>
      </c>
      <c r="G112" s="282">
        <f t="shared" si="9"/>
        <v>7725</v>
      </c>
      <c r="H112" s="282">
        <f t="shared" si="9"/>
        <v>3876</v>
      </c>
      <c r="I112" s="144" t="s">
        <v>412</v>
      </c>
    </row>
    <row r="113" spans="1:9" ht="24" customHeight="1">
      <c r="A113" s="181" t="s">
        <v>3</v>
      </c>
      <c r="B113" s="181"/>
      <c r="C113" s="188">
        <f aca="true" t="shared" si="10" ref="C113:H113">SUM(C106:C112)</f>
        <v>107712</v>
      </c>
      <c r="D113" s="188">
        <f t="shared" si="10"/>
        <v>55612</v>
      </c>
      <c r="E113" s="188">
        <f t="shared" si="10"/>
        <v>35125</v>
      </c>
      <c r="F113" s="188">
        <f t="shared" si="10"/>
        <v>13402</v>
      </c>
      <c r="G113" s="188">
        <f t="shared" si="10"/>
        <v>142837</v>
      </c>
      <c r="H113" s="188">
        <f t="shared" si="10"/>
        <v>69014</v>
      </c>
      <c r="I113" s="181" t="s">
        <v>21</v>
      </c>
    </row>
    <row r="114" spans="1:9" ht="21.75" customHeight="1">
      <c r="A114" s="133" t="s">
        <v>273</v>
      </c>
      <c r="B114" s="137"/>
      <c r="C114" s="166"/>
      <c r="D114" s="166"/>
      <c r="E114" s="166"/>
      <c r="F114" s="166"/>
      <c r="G114" s="665" t="s">
        <v>274</v>
      </c>
      <c r="H114" s="665"/>
      <c r="I114" s="665"/>
    </row>
    <row r="115" spans="1:9" ht="21.75" customHeight="1">
      <c r="A115" s="133"/>
      <c r="B115" s="137"/>
      <c r="C115" s="166"/>
      <c r="D115" s="166"/>
      <c r="E115" s="166"/>
      <c r="F115" s="166"/>
      <c r="G115" s="166"/>
      <c r="H115" s="166"/>
      <c r="I115" s="166"/>
    </row>
    <row r="116" spans="1:9" ht="12" customHeight="1">
      <c r="A116" s="132"/>
      <c r="B116" s="132"/>
      <c r="C116" s="132"/>
      <c r="D116" s="132"/>
      <c r="E116" s="132"/>
      <c r="F116" s="132"/>
      <c r="G116" s="132"/>
      <c r="H116" s="132"/>
      <c r="I116" s="132"/>
    </row>
    <row r="117" spans="1:9" ht="12" customHeight="1">
      <c r="A117" s="132"/>
      <c r="B117" s="132"/>
      <c r="C117" s="132"/>
      <c r="D117" s="132"/>
      <c r="E117" s="132"/>
      <c r="F117" s="132"/>
      <c r="G117" s="132"/>
      <c r="H117" s="132"/>
      <c r="I117" s="132"/>
    </row>
    <row r="118" spans="1:9" ht="12" customHeight="1">
      <c r="A118" s="132"/>
      <c r="B118" s="132"/>
      <c r="C118" s="132"/>
      <c r="D118" s="132"/>
      <c r="E118" s="132"/>
      <c r="F118" s="132"/>
      <c r="G118" s="132"/>
      <c r="H118" s="132"/>
      <c r="I118" s="132"/>
    </row>
    <row r="119" spans="1:9" ht="36" customHeight="1">
      <c r="A119" s="606"/>
      <c r="B119" s="652" t="s">
        <v>629</v>
      </c>
      <c r="C119" s="652"/>
      <c r="D119" s="652"/>
      <c r="E119" s="652"/>
      <c r="F119" s="652"/>
      <c r="G119" s="652"/>
      <c r="H119" s="652"/>
      <c r="I119" s="615"/>
    </row>
    <row r="120" spans="1:9" ht="41.25" customHeight="1">
      <c r="A120" s="612" t="s">
        <v>519</v>
      </c>
      <c r="B120" s="653" t="s">
        <v>630</v>
      </c>
      <c r="C120" s="653"/>
      <c r="D120" s="653"/>
      <c r="E120" s="653"/>
      <c r="F120" s="653"/>
      <c r="G120" s="653"/>
      <c r="H120" s="653"/>
      <c r="I120" s="607" t="s">
        <v>314</v>
      </c>
    </row>
    <row r="121" spans="1:9" ht="21.75" customHeight="1">
      <c r="A121" s="193" t="s">
        <v>111</v>
      </c>
      <c r="B121" s="184"/>
      <c r="C121" s="656" t="s">
        <v>279</v>
      </c>
      <c r="D121" s="656"/>
      <c r="E121" s="656" t="s">
        <v>280</v>
      </c>
      <c r="F121" s="656"/>
      <c r="G121" s="656" t="s">
        <v>21</v>
      </c>
      <c r="H121" s="656"/>
      <c r="I121" s="194" t="s">
        <v>110</v>
      </c>
    </row>
    <row r="122" spans="1:9" ht="25.5" customHeight="1">
      <c r="A122" s="165"/>
      <c r="B122" s="185"/>
      <c r="C122" s="646" t="s">
        <v>338</v>
      </c>
      <c r="D122" s="646"/>
      <c r="E122" s="646" t="s">
        <v>337</v>
      </c>
      <c r="F122" s="646"/>
      <c r="G122" s="646" t="s">
        <v>8</v>
      </c>
      <c r="H122" s="646"/>
      <c r="I122" s="195"/>
    </row>
    <row r="123" spans="1:9" ht="20.25" customHeight="1">
      <c r="A123" s="165"/>
      <c r="B123" s="185"/>
      <c r="C123" s="176" t="s">
        <v>26</v>
      </c>
      <c r="D123" s="176" t="s">
        <v>339</v>
      </c>
      <c r="E123" s="176" t="s">
        <v>26</v>
      </c>
      <c r="F123" s="176" t="s">
        <v>339</v>
      </c>
      <c r="G123" s="176" t="s">
        <v>26</v>
      </c>
      <c r="H123" s="176" t="s">
        <v>339</v>
      </c>
      <c r="I123" s="195"/>
    </row>
    <row r="124" spans="1:9" ht="20.25" customHeight="1">
      <c r="A124" s="167"/>
      <c r="B124" s="186"/>
      <c r="C124" s="177" t="s">
        <v>3</v>
      </c>
      <c r="D124" s="178" t="s">
        <v>4</v>
      </c>
      <c r="E124" s="177" t="s">
        <v>3</v>
      </c>
      <c r="F124" s="178" t="s">
        <v>4</v>
      </c>
      <c r="G124" s="177" t="s">
        <v>3</v>
      </c>
      <c r="H124" s="178" t="s">
        <v>4</v>
      </c>
      <c r="I124" s="196"/>
    </row>
    <row r="125" spans="1:9" ht="24" customHeight="1">
      <c r="A125" s="251" t="s">
        <v>102</v>
      </c>
      <c r="B125" s="251"/>
      <c r="C125" s="282"/>
      <c r="D125" s="282"/>
      <c r="E125" s="282">
        <v>0</v>
      </c>
      <c r="F125" s="282">
        <v>0</v>
      </c>
      <c r="G125" s="282">
        <f>+C125+E125</f>
        <v>0</v>
      </c>
      <c r="H125" s="282">
        <f>+D125+F125</f>
        <v>0</v>
      </c>
      <c r="I125" s="137" t="s">
        <v>106</v>
      </c>
    </row>
    <row r="126" spans="1:9" ht="24" customHeight="1">
      <c r="A126" s="251" t="s">
        <v>103</v>
      </c>
      <c r="B126" s="251"/>
      <c r="C126" s="282">
        <v>1190</v>
      </c>
      <c r="D126" s="282">
        <v>589</v>
      </c>
      <c r="E126" s="282">
        <v>404</v>
      </c>
      <c r="F126" s="282">
        <v>109</v>
      </c>
      <c r="G126" s="282">
        <f aca="true" t="shared" si="11" ref="G126:H131">+C126+E126</f>
        <v>1594</v>
      </c>
      <c r="H126" s="282">
        <f t="shared" si="11"/>
        <v>698</v>
      </c>
      <c r="I126" s="137" t="s">
        <v>107</v>
      </c>
    </row>
    <row r="127" spans="1:9" ht="24" customHeight="1">
      <c r="A127" s="251" t="s">
        <v>104</v>
      </c>
      <c r="B127" s="251"/>
      <c r="C127" s="282">
        <v>4641</v>
      </c>
      <c r="D127" s="282">
        <v>2395</v>
      </c>
      <c r="E127" s="282">
        <v>1560</v>
      </c>
      <c r="F127" s="282">
        <v>649</v>
      </c>
      <c r="G127" s="282">
        <f t="shared" si="11"/>
        <v>6201</v>
      </c>
      <c r="H127" s="282">
        <f t="shared" si="11"/>
        <v>3044</v>
      </c>
      <c r="I127" s="137" t="s">
        <v>108</v>
      </c>
    </row>
    <row r="128" spans="1:9" ht="24" customHeight="1">
      <c r="A128" s="651" t="s">
        <v>105</v>
      </c>
      <c r="B128" s="651"/>
      <c r="C128" s="282">
        <v>8768</v>
      </c>
      <c r="D128" s="282">
        <v>3802</v>
      </c>
      <c r="E128" s="282">
        <v>2469</v>
      </c>
      <c r="F128" s="282">
        <v>603</v>
      </c>
      <c r="G128" s="282">
        <f t="shared" si="11"/>
        <v>11237</v>
      </c>
      <c r="H128" s="282">
        <f t="shared" si="11"/>
        <v>4405</v>
      </c>
      <c r="I128" s="137" t="s">
        <v>109</v>
      </c>
    </row>
    <row r="129" spans="1:9" ht="24" customHeight="1">
      <c r="A129" s="651" t="s">
        <v>407</v>
      </c>
      <c r="B129" s="651"/>
      <c r="C129" s="282">
        <v>17190</v>
      </c>
      <c r="D129" s="282">
        <v>8216</v>
      </c>
      <c r="E129" s="168">
        <v>5701</v>
      </c>
      <c r="F129" s="282">
        <v>1504</v>
      </c>
      <c r="G129" s="282">
        <f t="shared" si="11"/>
        <v>22891</v>
      </c>
      <c r="H129" s="282">
        <f t="shared" si="11"/>
        <v>9720</v>
      </c>
      <c r="I129" s="137" t="s">
        <v>410</v>
      </c>
    </row>
    <row r="130" spans="1:9" ht="24" customHeight="1">
      <c r="A130" s="651" t="s">
        <v>408</v>
      </c>
      <c r="B130" s="651"/>
      <c r="C130" s="282">
        <v>11668</v>
      </c>
      <c r="D130" s="282">
        <v>5413</v>
      </c>
      <c r="E130" s="168">
        <v>2759</v>
      </c>
      <c r="F130" s="282">
        <v>505</v>
      </c>
      <c r="G130" s="282">
        <f t="shared" si="11"/>
        <v>14427</v>
      </c>
      <c r="H130" s="282">
        <f t="shared" si="11"/>
        <v>5918</v>
      </c>
      <c r="I130" s="137" t="s">
        <v>411</v>
      </c>
    </row>
    <row r="131" spans="1:9" ht="24" customHeight="1">
      <c r="A131" s="651" t="s">
        <v>409</v>
      </c>
      <c r="B131" s="651"/>
      <c r="C131" s="282">
        <v>5673</v>
      </c>
      <c r="D131" s="282">
        <v>2865</v>
      </c>
      <c r="E131" s="168">
        <v>2044</v>
      </c>
      <c r="F131" s="282">
        <v>572</v>
      </c>
      <c r="G131" s="282">
        <f t="shared" si="11"/>
        <v>7717</v>
      </c>
      <c r="H131" s="282">
        <f t="shared" si="11"/>
        <v>3437</v>
      </c>
      <c r="I131" s="144" t="s">
        <v>412</v>
      </c>
    </row>
    <row r="132" spans="1:9" ht="24" customHeight="1">
      <c r="A132" s="181" t="s">
        <v>3</v>
      </c>
      <c r="B132" s="181"/>
      <c r="C132" s="188">
        <f aca="true" t="shared" si="12" ref="C132:H132">SUM(C126:C131)</f>
        <v>49130</v>
      </c>
      <c r="D132" s="188">
        <f t="shared" si="12"/>
        <v>23280</v>
      </c>
      <c r="E132" s="188">
        <f t="shared" si="12"/>
        <v>14937</v>
      </c>
      <c r="F132" s="188">
        <f t="shared" si="12"/>
        <v>3942</v>
      </c>
      <c r="G132" s="188">
        <f t="shared" si="12"/>
        <v>64067</v>
      </c>
      <c r="H132" s="188">
        <f t="shared" si="12"/>
        <v>27222</v>
      </c>
      <c r="I132" s="181" t="s">
        <v>21</v>
      </c>
    </row>
    <row r="133" spans="1:9" ht="32.25" customHeight="1">
      <c r="A133" s="197" t="s">
        <v>273</v>
      </c>
      <c r="B133" s="137"/>
      <c r="C133" s="166"/>
      <c r="D133" s="166"/>
      <c r="E133" s="166"/>
      <c r="F133" s="166"/>
      <c r="G133" s="721" t="s">
        <v>274</v>
      </c>
      <c r="H133" s="721"/>
      <c r="I133" s="721"/>
    </row>
    <row r="134" spans="1:9" ht="12" customHeight="1">
      <c r="A134" s="132"/>
      <c r="B134" s="132"/>
      <c r="C134" s="132"/>
      <c r="D134" s="132"/>
      <c r="E134" s="132"/>
      <c r="F134" s="132"/>
      <c r="G134" s="132"/>
      <c r="H134" s="132"/>
      <c r="I134" s="132"/>
    </row>
    <row r="135" spans="1:9" ht="16.5" customHeight="1">
      <c r="A135" s="133"/>
      <c r="B135" s="137"/>
      <c r="C135" s="166"/>
      <c r="D135" s="166"/>
      <c r="E135" s="166"/>
      <c r="F135" s="166"/>
      <c r="G135" s="166"/>
      <c r="H135" s="166"/>
      <c r="I135" s="166"/>
    </row>
    <row r="136" spans="1:9" ht="18.75" customHeight="1">
      <c r="A136" s="712" t="s">
        <v>315</v>
      </c>
      <c r="B136" s="652" t="s">
        <v>591</v>
      </c>
      <c r="C136" s="652"/>
      <c r="D136" s="652"/>
      <c r="E136" s="652"/>
      <c r="F136" s="652"/>
      <c r="G136" s="652"/>
      <c r="H136" s="652"/>
      <c r="I136" s="662" t="s">
        <v>320</v>
      </c>
    </row>
    <row r="137" spans="1:9" ht="15.75">
      <c r="A137" s="675"/>
      <c r="B137" s="692" t="s">
        <v>592</v>
      </c>
      <c r="C137" s="692"/>
      <c r="D137" s="692"/>
      <c r="E137" s="692"/>
      <c r="F137" s="692"/>
      <c r="G137" s="692"/>
      <c r="H137" s="692"/>
      <c r="I137" s="662"/>
    </row>
    <row r="138" spans="1:9" ht="27" customHeight="1">
      <c r="A138" s="676"/>
      <c r="B138" s="693"/>
      <c r="C138" s="693"/>
      <c r="D138" s="693"/>
      <c r="E138" s="693"/>
      <c r="F138" s="693"/>
      <c r="G138" s="693"/>
      <c r="H138" s="693"/>
      <c r="I138" s="663"/>
    </row>
    <row r="139" spans="1:9" ht="24.75" customHeight="1">
      <c r="A139" s="689" t="s">
        <v>111</v>
      </c>
      <c r="B139" s="198"/>
      <c r="C139" s="656" t="s">
        <v>23</v>
      </c>
      <c r="D139" s="656"/>
      <c r="E139" s="656" t="s">
        <v>24</v>
      </c>
      <c r="F139" s="656"/>
      <c r="G139" s="656" t="s">
        <v>21</v>
      </c>
      <c r="H139" s="656"/>
      <c r="I139" s="660" t="s">
        <v>110</v>
      </c>
    </row>
    <row r="140" spans="1:9" ht="15" customHeight="1">
      <c r="A140" s="704"/>
      <c r="B140" s="179"/>
      <c r="C140" s="646" t="s">
        <v>7</v>
      </c>
      <c r="D140" s="646"/>
      <c r="E140" s="646" t="s">
        <v>17</v>
      </c>
      <c r="F140" s="646"/>
      <c r="G140" s="646" t="s">
        <v>8</v>
      </c>
      <c r="H140" s="646"/>
      <c r="I140" s="696"/>
    </row>
    <row r="141" spans="1:9" ht="20.25" customHeight="1">
      <c r="A141" s="704"/>
      <c r="B141" s="185"/>
      <c r="C141" s="176" t="s">
        <v>26</v>
      </c>
      <c r="D141" s="176" t="s">
        <v>339</v>
      </c>
      <c r="E141" s="176" t="s">
        <v>26</v>
      </c>
      <c r="F141" s="176" t="s">
        <v>339</v>
      </c>
      <c r="G141" s="176" t="s">
        <v>26</v>
      </c>
      <c r="H141" s="176" t="s">
        <v>339</v>
      </c>
      <c r="I141" s="696"/>
    </row>
    <row r="142" spans="1:9" ht="20.25" customHeight="1">
      <c r="A142" s="690"/>
      <c r="B142" s="186"/>
      <c r="C142" s="177" t="s">
        <v>3</v>
      </c>
      <c r="D142" s="178" t="s">
        <v>4</v>
      </c>
      <c r="E142" s="177" t="s">
        <v>3</v>
      </c>
      <c r="F142" s="178" t="s">
        <v>4</v>
      </c>
      <c r="G142" s="177" t="s">
        <v>3</v>
      </c>
      <c r="H142" s="178" t="s">
        <v>4</v>
      </c>
      <c r="I142" s="661"/>
    </row>
    <row r="143" spans="1:9" ht="24" customHeight="1">
      <c r="A143" s="251" t="s">
        <v>102</v>
      </c>
      <c r="B143" s="251"/>
      <c r="C143" s="285">
        <v>627</v>
      </c>
      <c r="D143" s="285">
        <v>396</v>
      </c>
      <c r="E143" s="285" t="s">
        <v>443</v>
      </c>
      <c r="F143" s="285" t="s">
        <v>443</v>
      </c>
      <c r="G143" s="285">
        <f>+C143+E143</f>
        <v>627</v>
      </c>
      <c r="H143" s="285">
        <f>+D143+F143</f>
        <v>396</v>
      </c>
      <c r="I143" s="137" t="s">
        <v>106</v>
      </c>
    </row>
    <row r="144" spans="1:9" ht="24" customHeight="1">
      <c r="A144" s="251" t="s">
        <v>103</v>
      </c>
      <c r="B144" s="251"/>
      <c r="C144" s="285">
        <v>1325</v>
      </c>
      <c r="D144" s="285">
        <v>760</v>
      </c>
      <c r="E144" s="285">
        <v>45</v>
      </c>
      <c r="F144" s="285">
        <v>17</v>
      </c>
      <c r="G144" s="285">
        <f aca="true" t="shared" si="13" ref="G144:H149">+C144+E144</f>
        <v>1370</v>
      </c>
      <c r="H144" s="285">
        <f t="shared" si="13"/>
        <v>777</v>
      </c>
      <c r="I144" s="137" t="s">
        <v>107</v>
      </c>
    </row>
    <row r="145" spans="1:9" ht="24" customHeight="1">
      <c r="A145" s="251" t="s">
        <v>104</v>
      </c>
      <c r="B145" s="251"/>
      <c r="C145" s="285">
        <v>712</v>
      </c>
      <c r="D145" s="285">
        <v>444</v>
      </c>
      <c r="E145" s="285">
        <v>217</v>
      </c>
      <c r="F145" s="285">
        <v>119</v>
      </c>
      <c r="G145" s="285">
        <f t="shared" si="13"/>
        <v>929</v>
      </c>
      <c r="H145" s="285">
        <f t="shared" si="13"/>
        <v>563</v>
      </c>
      <c r="I145" s="137" t="s">
        <v>108</v>
      </c>
    </row>
    <row r="146" spans="1:9" ht="24" customHeight="1">
      <c r="A146" s="651" t="s">
        <v>105</v>
      </c>
      <c r="B146" s="651"/>
      <c r="C146" s="285">
        <v>434</v>
      </c>
      <c r="D146" s="285">
        <v>174</v>
      </c>
      <c r="E146" s="285">
        <v>290</v>
      </c>
      <c r="F146" s="285">
        <v>98</v>
      </c>
      <c r="G146" s="285">
        <f t="shared" si="13"/>
        <v>724</v>
      </c>
      <c r="H146" s="285">
        <f t="shared" si="13"/>
        <v>272</v>
      </c>
      <c r="I146" s="137" t="s">
        <v>109</v>
      </c>
    </row>
    <row r="147" spans="1:9" ht="24" customHeight="1">
      <c r="A147" s="651" t="s">
        <v>407</v>
      </c>
      <c r="B147" s="651"/>
      <c r="C147" s="145">
        <v>703</v>
      </c>
      <c r="D147" s="145">
        <v>380</v>
      </c>
      <c r="E147" s="143">
        <v>573</v>
      </c>
      <c r="F147" s="145">
        <v>273</v>
      </c>
      <c r="G147" s="285">
        <f t="shared" si="13"/>
        <v>1276</v>
      </c>
      <c r="H147" s="285">
        <f t="shared" si="13"/>
        <v>653</v>
      </c>
      <c r="I147" s="137" t="s">
        <v>410</v>
      </c>
    </row>
    <row r="148" spans="1:9" ht="24" customHeight="1">
      <c r="A148" s="651" t="s">
        <v>408</v>
      </c>
      <c r="B148" s="651"/>
      <c r="C148" s="145">
        <v>365</v>
      </c>
      <c r="D148" s="145">
        <v>127</v>
      </c>
      <c r="E148" s="143">
        <v>344</v>
      </c>
      <c r="F148" s="145">
        <v>128</v>
      </c>
      <c r="G148" s="285">
        <f t="shared" si="13"/>
        <v>709</v>
      </c>
      <c r="H148" s="285">
        <f t="shared" si="13"/>
        <v>255</v>
      </c>
      <c r="I148" s="137" t="s">
        <v>411</v>
      </c>
    </row>
    <row r="149" spans="1:9" ht="24" customHeight="1">
      <c r="A149" s="651" t="s">
        <v>409</v>
      </c>
      <c r="B149" s="651"/>
      <c r="C149" s="282">
        <v>280</v>
      </c>
      <c r="D149" s="282">
        <v>125</v>
      </c>
      <c r="E149" s="143">
        <v>191</v>
      </c>
      <c r="F149" s="282">
        <v>85</v>
      </c>
      <c r="G149" s="285">
        <f t="shared" si="13"/>
        <v>471</v>
      </c>
      <c r="H149" s="285">
        <f t="shared" si="13"/>
        <v>210</v>
      </c>
      <c r="I149" s="144" t="s">
        <v>412</v>
      </c>
    </row>
    <row r="150" spans="1:9" ht="24" customHeight="1">
      <c r="A150" s="181" t="s">
        <v>3</v>
      </c>
      <c r="B150" s="181"/>
      <c r="C150" s="188">
        <f>SUM(C143:C149)</f>
        <v>4446</v>
      </c>
      <c r="D150" s="188">
        <f>SUM(D143:D149)</f>
        <v>2406</v>
      </c>
      <c r="E150" s="188">
        <f>SUM(E144:E149)</f>
        <v>1660</v>
      </c>
      <c r="F150" s="188">
        <f>SUM(F144:F149)</f>
        <v>720</v>
      </c>
      <c r="G150" s="188">
        <f>SUM(G143:G149)</f>
        <v>6106</v>
      </c>
      <c r="H150" s="188">
        <f>SUM(H143:H149)</f>
        <v>3126</v>
      </c>
      <c r="I150" s="181" t="s">
        <v>21</v>
      </c>
    </row>
    <row r="151" spans="1:9" ht="21.75" customHeight="1">
      <c r="A151" s="133" t="s">
        <v>273</v>
      </c>
      <c r="B151" s="137"/>
      <c r="C151" s="166"/>
      <c r="D151" s="166"/>
      <c r="E151" s="166"/>
      <c r="F151" s="166"/>
      <c r="G151" s="664" t="s">
        <v>274</v>
      </c>
      <c r="H151" s="664"/>
      <c r="I151" s="664"/>
    </row>
    <row r="152" spans="1:9" s="67" customFormat="1" ht="39.75" customHeight="1">
      <c r="A152" s="712" t="s">
        <v>348</v>
      </c>
      <c r="B152" s="652" t="s">
        <v>593</v>
      </c>
      <c r="C152" s="652"/>
      <c r="D152" s="652"/>
      <c r="E152" s="652"/>
      <c r="F152" s="652"/>
      <c r="G152" s="652"/>
      <c r="H152" s="652"/>
      <c r="I152" s="662" t="s">
        <v>394</v>
      </c>
    </row>
    <row r="153" spans="1:9" ht="39" customHeight="1">
      <c r="A153" s="676"/>
      <c r="B153" s="692" t="s">
        <v>594</v>
      </c>
      <c r="C153" s="692"/>
      <c r="D153" s="692"/>
      <c r="E153" s="692"/>
      <c r="F153" s="692"/>
      <c r="G153" s="692"/>
      <c r="H153" s="692"/>
      <c r="I153" s="663"/>
    </row>
    <row r="154" spans="1:9" ht="15.75">
      <c r="A154" s="689" t="s">
        <v>111</v>
      </c>
      <c r="B154" s="198"/>
      <c r="C154" s="656" t="s">
        <v>23</v>
      </c>
      <c r="D154" s="656"/>
      <c r="E154" s="656" t="s">
        <v>24</v>
      </c>
      <c r="F154" s="656"/>
      <c r="G154" s="656" t="s">
        <v>21</v>
      </c>
      <c r="H154" s="656"/>
      <c r="I154" s="660" t="s">
        <v>110</v>
      </c>
    </row>
    <row r="155" spans="1:9" s="76" customFormat="1" ht="27.75" customHeight="1">
      <c r="A155" s="704"/>
      <c r="B155" s="179"/>
      <c r="C155" s="646" t="s">
        <v>7</v>
      </c>
      <c r="D155" s="646"/>
      <c r="E155" s="646" t="s">
        <v>17</v>
      </c>
      <c r="F155" s="646"/>
      <c r="G155" s="646" t="s">
        <v>8</v>
      </c>
      <c r="H155" s="646"/>
      <c r="I155" s="696"/>
    </row>
    <row r="156" spans="1:9" s="28" customFormat="1" ht="18.75" customHeight="1">
      <c r="A156" s="704"/>
      <c r="B156" s="185"/>
      <c r="C156" s="176" t="s">
        <v>26</v>
      </c>
      <c r="D156" s="176" t="s">
        <v>339</v>
      </c>
      <c r="E156" s="176" t="s">
        <v>26</v>
      </c>
      <c r="F156" s="176" t="s">
        <v>339</v>
      </c>
      <c r="G156" s="176" t="s">
        <v>26</v>
      </c>
      <c r="H156" s="176" t="s">
        <v>339</v>
      </c>
      <c r="I156" s="696"/>
    </row>
    <row r="157" spans="1:9" s="28" customFormat="1" ht="18.75" customHeight="1">
      <c r="A157" s="690"/>
      <c r="B157" s="186"/>
      <c r="C157" s="177" t="s">
        <v>3</v>
      </c>
      <c r="D157" s="178" t="s">
        <v>4</v>
      </c>
      <c r="E157" s="177" t="s">
        <v>3</v>
      </c>
      <c r="F157" s="178" t="s">
        <v>4</v>
      </c>
      <c r="G157" s="177" t="s">
        <v>3</v>
      </c>
      <c r="H157" s="178" t="s">
        <v>4</v>
      </c>
      <c r="I157" s="661"/>
    </row>
    <row r="158" spans="1:9" ht="24" customHeight="1">
      <c r="A158" s="251" t="s">
        <v>102</v>
      </c>
      <c r="B158" s="251"/>
      <c r="C158" s="285">
        <v>306</v>
      </c>
      <c r="D158" s="285">
        <v>181</v>
      </c>
      <c r="E158" s="285" t="s">
        <v>443</v>
      </c>
      <c r="F158" s="285" t="s">
        <v>443</v>
      </c>
      <c r="G158" s="285">
        <f>+C158+E158</f>
        <v>306</v>
      </c>
      <c r="H158" s="285">
        <f>+D158+F158</f>
        <v>181</v>
      </c>
      <c r="I158" s="137" t="s">
        <v>106</v>
      </c>
    </row>
    <row r="159" spans="1:9" ht="24" customHeight="1">
      <c r="A159" s="251" t="s">
        <v>103</v>
      </c>
      <c r="B159" s="251"/>
      <c r="C159" s="285">
        <v>401</v>
      </c>
      <c r="D159" s="285">
        <v>197</v>
      </c>
      <c r="E159" s="285">
        <v>12</v>
      </c>
      <c r="F159" s="285">
        <v>1</v>
      </c>
      <c r="G159" s="285">
        <f>+C159+E159</f>
        <v>413</v>
      </c>
      <c r="H159" s="285">
        <f>+D159+F159</f>
        <v>198</v>
      </c>
      <c r="I159" s="137" t="s">
        <v>107</v>
      </c>
    </row>
    <row r="160" spans="1:9" ht="24" customHeight="1">
      <c r="A160" s="251" t="s">
        <v>104</v>
      </c>
      <c r="B160" s="251"/>
      <c r="C160" s="145">
        <v>189</v>
      </c>
      <c r="D160" s="145">
        <v>87</v>
      </c>
      <c r="E160" s="145">
        <v>57</v>
      </c>
      <c r="F160" s="145">
        <v>17</v>
      </c>
      <c r="G160" s="285">
        <f aca="true" t="shared" si="14" ref="G160:H165">+C160+E160</f>
        <v>246</v>
      </c>
      <c r="H160" s="285">
        <f t="shared" si="14"/>
        <v>104</v>
      </c>
      <c r="I160" s="137" t="s">
        <v>108</v>
      </c>
    </row>
    <row r="161" spans="1:9" ht="24" customHeight="1">
      <c r="A161" s="651" t="s">
        <v>105</v>
      </c>
      <c r="B161" s="651"/>
      <c r="C161" s="285">
        <v>93</v>
      </c>
      <c r="D161" s="285">
        <v>28</v>
      </c>
      <c r="E161" s="285">
        <v>65</v>
      </c>
      <c r="F161" s="285">
        <v>6</v>
      </c>
      <c r="G161" s="285">
        <f t="shared" si="14"/>
        <v>158</v>
      </c>
      <c r="H161" s="285">
        <f t="shared" si="14"/>
        <v>34</v>
      </c>
      <c r="I161" s="137" t="s">
        <v>109</v>
      </c>
    </row>
    <row r="162" spans="1:9" ht="24" customHeight="1">
      <c r="A162" s="651" t="s">
        <v>407</v>
      </c>
      <c r="B162" s="651"/>
      <c r="C162" s="145">
        <v>219</v>
      </c>
      <c r="D162" s="145">
        <v>96</v>
      </c>
      <c r="E162" s="143">
        <v>106</v>
      </c>
      <c r="F162" s="145">
        <v>19</v>
      </c>
      <c r="G162" s="285">
        <f t="shared" si="14"/>
        <v>325</v>
      </c>
      <c r="H162" s="285">
        <f t="shared" si="14"/>
        <v>115</v>
      </c>
      <c r="I162" s="137" t="s">
        <v>410</v>
      </c>
    </row>
    <row r="163" spans="1:9" ht="24" customHeight="1">
      <c r="A163" s="651" t="s">
        <v>408</v>
      </c>
      <c r="B163" s="651"/>
      <c r="C163" s="145">
        <v>83</v>
      </c>
      <c r="D163" s="145">
        <v>21</v>
      </c>
      <c r="E163" s="143">
        <v>83</v>
      </c>
      <c r="F163" s="145">
        <v>9</v>
      </c>
      <c r="G163" s="285">
        <f t="shared" si="14"/>
        <v>166</v>
      </c>
      <c r="H163" s="285">
        <f t="shared" si="14"/>
        <v>30</v>
      </c>
      <c r="I163" s="137" t="s">
        <v>411</v>
      </c>
    </row>
    <row r="164" spans="1:9" ht="24" customHeight="1">
      <c r="A164" s="651" t="s">
        <v>409</v>
      </c>
      <c r="B164" s="651"/>
      <c r="C164" s="282">
        <v>56</v>
      </c>
      <c r="D164" s="282">
        <v>14</v>
      </c>
      <c r="E164" s="143">
        <v>40</v>
      </c>
      <c r="F164" s="282">
        <v>4</v>
      </c>
      <c r="G164" s="285">
        <f t="shared" si="14"/>
        <v>96</v>
      </c>
      <c r="H164" s="285">
        <f t="shared" si="14"/>
        <v>18</v>
      </c>
      <c r="I164" s="144" t="s">
        <v>412</v>
      </c>
    </row>
    <row r="165" spans="1:9" ht="24" customHeight="1">
      <c r="A165" s="181" t="s">
        <v>3</v>
      </c>
      <c r="B165" s="181"/>
      <c r="C165" s="188">
        <f>SUM(C158:C164)</f>
        <v>1347</v>
      </c>
      <c r="D165" s="188">
        <f>SUM(D158:D164)</f>
        <v>624</v>
      </c>
      <c r="E165" s="188">
        <f>SUM(E159:E164)</f>
        <v>363</v>
      </c>
      <c r="F165" s="188">
        <f>SUM(F158:F164)</f>
        <v>56</v>
      </c>
      <c r="G165" s="188">
        <f>SUM(G158:G164)</f>
        <v>1710</v>
      </c>
      <c r="H165" s="188">
        <f t="shared" si="14"/>
        <v>680</v>
      </c>
      <c r="I165" s="181" t="s">
        <v>21</v>
      </c>
    </row>
    <row r="166" spans="1:9" ht="15.75">
      <c r="A166" s="133" t="s">
        <v>273</v>
      </c>
      <c r="B166" s="137"/>
      <c r="C166" s="166"/>
      <c r="D166" s="166"/>
      <c r="E166" s="166"/>
      <c r="F166" s="166"/>
      <c r="G166" s="664" t="s">
        <v>274</v>
      </c>
      <c r="H166" s="664"/>
      <c r="I166" s="664"/>
    </row>
    <row r="167" spans="1:9" ht="21.75" customHeight="1">
      <c r="A167" s="133"/>
      <c r="B167" s="137"/>
      <c r="C167" s="166"/>
      <c r="D167" s="166"/>
      <c r="E167" s="166"/>
      <c r="F167" s="166"/>
      <c r="G167" s="166"/>
      <c r="H167" s="166"/>
      <c r="I167" s="166"/>
    </row>
    <row r="168" spans="1:9" ht="21.75" customHeight="1">
      <c r="A168" s="138"/>
      <c r="B168" s="132"/>
      <c r="C168" s="140"/>
      <c r="D168" s="140"/>
      <c r="E168" s="140"/>
      <c r="F168" s="140"/>
      <c r="G168" s="140"/>
      <c r="H168" s="140"/>
      <c r="I168" s="132"/>
    </row>
    <row r="169" spans="1:9" ht="43.5" customHeight="1">
      <c r="A169" s="606"/>
      <c r="B169" s="652" t="s">
        <v>595</v>
      </c>
      <c r="C169" s="652"/>
      <c r="D169" s="652"/>
      <c r="E169" s="652"/>
      <c r="F169" s="652"/>
      <c r="G169" s="652"/>
      <c r="H169" s="652"/>
      <c r="I169" s="606"/>
    </row>
    <row r="170" spans="1:9" ht="40.5" customHeight="1">
      <c r="A170" s="612" t="s">
        <v>362</v>
      </c>
      <c r="B170" s="692" t="s">
        <v>596</v>
      </c>
      <c r="C170" s="692"/>
      <c r="D170" s="692"/>
      <c r="E170" s="692"/>
      <c r="F170" s="692"/>
      <c r="G170" s="692"/>
      <c r="H170" s="692"/>
      <c r="I170" s="607" t="s">
        <v>203</v>
      </c>
    </row>
    <row r="171" spans="1:9" ht="19.5" customHeight="1">
      <c r="A171" s="689" t="s">
        <v>111</v>
      </c>
      <c r="B171" s="14"/>
      <c r="C171" s="656" t="s">
        <v>23</v>
      </c>
      <c r="D171" s="656"/>
      <c r="E171" s="656" t="s">
        <v>24</v>
      </c>
      <c r="F171" s="656"/>
      <c r="G171" s="656" t="s">
        <v>21</v>
      </c>
      <c r="H171" s="656"/>
      <c r="I171" s="660" t="s">
        <v>110</v>
      </c>
    </row>
    <row r="172" spans="1:9" s="67" customFormat="1" ht="30.75" customHeight="1">
      <c r="A172" s="704"/>
      <c r="B172" s="32"/>
      <c r="C172" s="646" t="s">
        <v>7</v>
      </c>
      <c r="D172" s="646"/>
      <c r="E172" s="646" t="s">
        <v>17</v>
      </c>
      <c r="F172" s="646"/>
      <c r="G172" s="646" t="s">
        <v>8</v>
      </c>
      <c r="H172" s="646"/>
      <c r="I172" s="696"/>
    </row>
    <row r="173" spans="1:9" ht="21" customHeight="1">
      <c r="A173" s="704"/>
      <c r="B173" s="30"/>
      <c r="C173" s="39" t="s">
        <v>26</v>
      </c>
      <c r="D173" s="39" t="s">
        <v>339</v>
      </c>
      <c r="E173" s="39" t="s">
        <v>26</v>
      </c>
      <c r="F173" s="39" t="s">
        <v>339</v>
      </c>
      <c r="G173" s="39" t="s">
        <v>26</v>
      </c>
      <c r="H173" s="39" t="s">
        <v>339</v>
      </c>
      <c r="I173" s="696"/>
    </row>
    <row r="174" spans="1:9" ht="29.25" customHeight="1">
      <c r="A174" s="690"/>
      <c r="B174" s="18"/>
      <c r="C174" s="40" t="s">
        <v>3</v>
      </c>
      <c r="D174" s="57" t="s">
        <v>4</v>
      </c>
      <c r="E174" s="40" t="s">
        <v>3</v>
      </c>
      <c r="F174" s="57" t="s">
        <v>4</v>
      </c>
      <c r="G174" s="40" t="s">
        <v>3</v>
      </c>
      <c r="H174" s="57" t="s">
        <v>4</v>
      </c>
      <c r="I174" s="661"/>
    </row>
    <row r="175" spans="1:9" ht="24" customHeight="1">
      <c r="A175" s="252" t="s">
        <v>102</v>
      </c>
      <c r="B175" s="252"/>
      <c r="C175" s="285">
        <v>47</v>
      </c>
      <c r="D175" s="285">
        <v>22</v>
      </c>
      <c r="E175" s="285"/>
      <c r="F175" s="285"/>
      <c r="G175" s="285">
        <f>+C175+E175</f>
        <v>47</v>
      </c>
      <c r="H175" s="285">
        <f>+D175+F175</f>
        <v>22</v>
      </c>
      <c r="I175" s="137" t="s">
        <v>106</v>
      </c>
    </row>
    <row r="176" spans="1:9" ht="24" customHeight="1">
      <c r="A176" s="252" t="s">
        <v>103</v>
      </c>
      <c r="B176" s="252"/>
      <c r="C176" s="285">
        <v>45</v>
      </c>
      <c r="D176" s="285">
        <v>19</v>
      </c>
      <c r="E176" s="285">
        <v>3</v>
      </c>
      <c r="F176" s="285">
        <v>0</v>
      </c>
      <c r="G176" s="285">
        <f aca="true" t="shared" si="15" ref="G176:G181">+C176+E176</f>
        <v>48</v>
      </c>
      <c r="H176" s="285">
        <f aca="true" t="shared" si="16" ref="H176:H181">+D176+F176</f>
        <v>19</v>
      </c>
      <c r="I176" s="137" t="s">
        <v>107</v>
      </c>
    </row>
    <row r="177" spans="1:9" ht="24" customHeight="1">
      <c r="A177" s="252" t="s">
        <v>104</v>
      </c>
      <c r="B177" s="252"/>
      <c r="C177" s="285">
        <v>29</v>
      </c>
      <c r="D177" s="285">
        <v>14</v>
      </c>
      <c r="E177" s="285">
        <v>8</v>
      </c>
      <c r="F177" s="285">
        <v>3</v>
      </c>
      <c r="G177" s="285">
        <f t="shared" si="15"/>
        <v>37</v>
      </c>
      <c r="H177" s="285">
        <f t="shared" si="16"/>
        <v>17</v>
      </c>
      <c r="I177" s="137" t="s">
        <v>108</v>
      </c>
    </row>
    <row r="178" spans="1:9" ht="24" customHeight="1">
      <c r="A178" s="252" t="s">
        <v>105</v>
      </c>
      <c r="B178" s="252"/>
      <c r="C178" s="145">
        <v>13</v>
      </c>
      <c r="D178" s="145">
        <v>3</v>
      </c>
      <c r="E178" s="145">
        <v>14</v>
      </c>
      <c r="F178" s="145">
        <v>1</v>
      </c>
      <c r="G178" s="285">
        <f t="shared" si="15"/>
        <v>27</v>
      </c>
      <c r="H178" s="285">
        <f t="shared" si="16"/>
        <v>4</v>
      </c>
      <c r="I178" s="137" t="s">
        <v>109</v>
      </c>
    </row>
    <row r="179" spans="1:9" ht="24" customHeight="1">
      <c r="A179" s="252" t="s">
        <v>407</v>
      </c>
      <c r="B179" s="252"/>
      <c r="C179" s="145">
        <v>43</v>
      </c>
      <c r="D179" s="145">
        <v>13</v>
      </c>
      <c r="E179" s="143">
        <v>7</v>
      </c>
      <c r="F179" s="145">
        <v>1</v>
      </c>
      <c r="G179" s="285">
        <f t="shared" si="15"/>
        <v>50</v>
      </c>
      <c r="H179" s="285">
        <f t="shared" si="16"/>
        <v>14</v>
      </c>
      <c r="I179" s="137" t="s">
        <v>410</v>
      </c>
    </row>
    <row r="180" spans="1:9" ht="24" customHeight="1">
      <c r="A180" s="252" t="s">
        <v>408</v>
      </c>
      <c r="B180" s="252"/>
      <c r="C180" s="145">
        <v>24</v>
      </c>
      <c r="D180" s="145">
        <v>5</v>
      </c>
      <c r="E180" s="143">
        <v>9</v>
      </c>
      <c r="F180" s="145">
        <v>1</v>
      </c>
      <c r="G180" s="285">
        <f t="shared" si="15"/>
        <v>33</v>
      </c>
      <c r="H180" s="285">
        <f t="shared" si="16"/>
        <v>6</v>
      </c>
      <c r="I180" s="137" t="s">
        <v>411</v>
      </c>
    </row>
    <row r="181" spans="1:9" ht="24" customHeight="1">
      <c r="A181" s="256" t="s">
        <v>409</v>
      </c>
      <c r="B181" s="256"/>
      <c r="C181" s="145">
        <v>11</v>
      </c>
      <c r="D181" s="145">
        <v>3</v>
      </c>
      <c r="E181" s="145">
        <v>7</v>
      </c>
      <c r="F181" s="145">
        <v>0</v>
      </c>
      <c r="G181" s="285">
        <f t="shared" si="15"/>
        <v>18</v>
      </c>
      <c r="H181" s="285">
        <f t="shared" si="16"/>
        <v>3</v>
      </c>
      <c r="I181" s="144" t="s">
        <v>412</v>
      </c>
    </row>
    <row r="182" spans="1:9" ht="24" customHeight="1">
      <c r="A182" s="58" t="s">
        <v>3</v>
      </c>
      <c r="B182" s="58"/>
      <c r="C182" s="188">
        <f aca="true" t="shared" si="17" ref="C182:H182">SUM(C175:C181)</f>
        <v>212</v>
      </c>
      <c r="D182" s="188">
        <f t="shared" si="17"/>
        <v>79</v>
      </c>
      <c r="E182" s="188">
        <f t="shared" si="17"/>
        <v>48</v>
      </c>
      <c r="F182" s="188">
        <f t="shared" si="17"/>
        <v>6</v>
      </c>
      <c r="G182" s="188">
        <f t="shared" si="17"/>
        <v>260</v>
      </c>
      <c r="H182" s="188">
        <f t="shared" si="17"/>
        <v>85</v>
      </c>
      <c r="I182" s="58" t="s">
        <v>21</v>
      </c>
    </row>
    <row r="183" spans="1:9" ht="15.75">
      <c r="A183" s="27" t="s">
        <v>273</v>
      </c>
      <c r="B183" s="24"/>
      <c r="C183" s="23"/>
      <c r="D183" s="23"/>
      <c r="E183" s="23"/>
      <c r="F183" s="23"/>
      <c r="G183" s="664" t="s">
        <v>274</v>
      </c>
      <c r="H183" s="664"/>
      <c r="I183" s="665"/>
    </row>
    <row r="184" spans="1:9" ht="21.75" customHeight="1">
      <c r="A184" s="132"/>
      <c r="B184" s="132"/>
      <c r="C184" s="132"/>
      <c r="D184" s="132"/>
      <c r="E184" s="132"/>
      <c r="F184" s="132"/>
      <c r="G184" s="132"/>
      <c r="H184" s="132"/>
      <c r="I184" s="132"/>
    </row>
    <row r="185" spans="1:9" ht="15.75">
      <c r="A185" s="133"/>
      <c r="B185" s="137"/>
      <c r="C185" s="166"/>
      <c r="D185" s="166"/>
      <c r="E185" s="166"/>
      <c r="F185" s="166"/>
      <c r="G185" s="166"/>
      <c r="H185" s="166"/>
      <c r="I185" s="166"/>
    </row>
    <row r="186" spans="1:9" s="595" customFormat="1" ht="20.25">
      <c r="A186" s="538" t="s">
        <v>541</v>
      </c>
      <c r="B186" s="557"/>
      <c r="C186" s="593"/>
      <c r="D186" s="593"/>
      <c r="E186" s="593"/>
      <c r="F186" s="593"/>
      <c r="G186" s="593"/>
      <c r="H186" s="594"/>
      <c r="I186" s="574" t="s">
        <v>540</v>
      </c>
    </row>
    <row r="187" spans="1:9" ht="18.75" customHeight="1">
      <c r="A187" s="174"/>
      <c r="B187" s="137"/>
      <c r="C187" s="166"/>
      <c r="D187" s="166"/>
      <c r="E187" s="166"/>
      <c r="F187" s="166"/>
      <c r="G187" s="166"/>
      <c r="H187" s="175"/>
      <c r="I187" s="175"/>
    </row>
    <row r="188" spans="1:9" ht="30.75" customHeight="1">
      <c r="A188" s="606"/>
      <c r="B188" s="719" t="s">
        <v>633</v>
      </c>
      <c r="C188" s="719"/>
      <c r="D188" s="719"/>
      <c r="E188" s="719"/>
      <c r="F188" s="719"/>
      <c r="G188" s="719"/>
      <c r="H188" s="719"/>
      <c r="I188" s="606"/>
    </row>
    <row r="189" spans="1:9" ht="36" customHeight="1">
      <c r="A189" s="616" t="s">
        <v>536</v>
      </c>
      <c r="B189" s="653" t="s">
        <v>634</v>
      </c>
      <c r="C189" s="693"/>
      <c r="D189" s="693"/>
      <c r="E189" s="693"/>
      <c r="F189" s="693"/>
      <c r="G189" s="693"/>
      <c r="H189" s="693"/>
      <c r="I189" s="617" t="s">
        <v>395</v>
      </c>
    </row>
    <row r="190" spans="1:9" ht="15.75">
      <c r="A190" s="689" t="s">
        <v>111</v>
      </c>
      <c r="B190" s="672"/>
      <c r="C190" s="656" t="s">
        <v>25</v>
      </c>
      <c r="D190" s="717" t="s">
        <v>33</v>
      </c>
      <c r="E190" s="717"/>
      <c r="F190" s="656" t="s">
        <v>31</v>
      </c>
      <c r="G190" s="656"/>
      <c r="H190" s="660" t="s">
        <v>110</v>
      </c>
      <c r="I190" s="660"/>
    </row>
    <row r="191" spans="1:9" ht="15.75">
      <c r="A191" s="704"/>
      <c r="B191" s="625"/>
      <c r="C191" s="714"/>
      <c r="D191" s="715"/>
      <c r="E191" s="715"/>
      <c r="F191" s="646" t="s">
        <v>56</v>
      </c>
      <c r="G191" s="646"/>
      <c r="H191" s="696"/>
      <c r="I191" s="696"/>
    </row>
    <row r="192" spans="1:9" ht="15.75">
      <c r="A192" s="704"/>
      <c r="B192" s="625"/>
      <c r="C192" s="714" t="s">
        <v>5</v>
      </c>
      <c r="D192" s="714" t="s">
        <v>122</v>
      </c>
      <c r="E192" s="714"/>
      <c r="F192" s="176" t="s">
        <v>26</v>
      </c>
      <c r="G192" s="176" t="s">
        <v>339</v>
      </c>
      <c r="H192" s="696"/>
      <c r="I192" s="696"/>
    </row>
    <row r="193" spans="1:9" ht="15.75">
      <c r="A193" s="690"/>
      <c r="B193" s="144"/>
      <c r="C193" s="646"/>
      <c r="D193" s="646"/>
      <c r="E193" s="646"/>
      <c r="F193" s="177" t="s">
        <v>3</v>
      </c>
      <c r="G193" s="178" t="s">
        <v>276</v>
      </c>
      <c r="H193" s="144"/>
      <c r="I193" s="144"/>
    </row>
    <row r="194" spans="1:9" ht="24" customHeight="1">
      <c r="A194" s="251" t="s">
        <v>102</v>
      </c>
      <c r="B194" s="251"/>
      <c r="C194" s="287">
        <v>350</v>
      </c>
      <c r="D194" s="720">
        <v>439</v>
      </c>
      <c r="E194" s="720"/>
      <c r="F194" s="145">
        <v>941</v>
      </c>
      <c r="G194" s="145">
        <v>453</v>
      </c>
      <c r="H194" s="132"/>
      <c r="I194" s="137" t="s">
        <v>106</v>
      </c>
    </row>
    <row r="195" spans="1:9" ht="24" customHeight="1">
      <c r="A195" s="251" t="s">
        <v>103</v>
      </c>
      <c r="B195" s="251"/>
      <c r="C195" s="285">
        <v>284</v>
      </c>
      <c r="D195" s="708">
        <v>536</v>
      </c>
      <c r="E195" s="708"/>
      <c r="F195" s="145">
        <v>783</v>
      </c>
      <c r="G195" s="145">
        <v>363</v>
      </c>
      <c r="H195" s="132"/>
      <c r="I195" s="137" t="s">
        <v>107</v>
      </c>
    </row>
    <row r="196" spans="1:9" ht="24" customHeight="1">
      <c r="A196" s="251" t="s">
        <v>104</v>
      </c>
      <c r="B196" s="251"/>
      <c r="C196" s="285">
        <v>210</v>
      </c>
      <c r="D196" s="708">
        <v>335</v>
      </c>
      <c r="E196" s="708"/>
      <c r="F196" s="145">
        <v>551</v>
      </c>
      <c r="G196" s="145">
        <v>284</v>
      </c>
      <c r="H196" s="132"/>
      <c r="I196" s="137" t="s">
        <v>108</v>
      </c>
    </row>
    <row r="197" spans="1:9" ht="24" customHeight="1">
      <c r="A197" s="651" t="s">
        <v>105</v>
      </c>
      <c r="B197" s="651"/>
      <c r="C197" s="143">
        <v>37</v>
      </c>
      <c r="D197" s="708">
        <v>50</v>
      </c>
      <c r="E197" s="708"/>
      <c r="F197" s="145">
        <v>132</v>
      </c>
      <c r="G197" s="145">
        <v>32</v>
      </c>
      <c r="H197" s="132"/>
      <c r="I197" s="137" t="s">
        <v>109</v>
      </c>
    </row>
    <row r="198" spans="1:9" ht="24" customHeight="1">
      <c r="A198" s="651" t="s">
        <v>407</v>
      </c>
      <c r="B198" s="651"/>
      <c r="C198" s="143">
        <v>248</v>
      </c>
      <c r="D198" s="708">
        <v>447</v>
      </c>
      <c r="E198" s="708"/>
      <c r="F198" s="145">
        <v>792</v>
      </c>
      <c r="G198" s="145">
        <v>309</v>
      </c>
      <c r="H198" s="132"/>
      <c r="I198" s="137" t="s">
        <v>410</v>
      </c>
    </row>
    <row r="199" spans="1:9" ht="24" customHeight="1">
      <c r="A199" s="651" t="s">
        <v>408</v>
      </c>
      <c r="B199" s="651"/>
      <c r="C199" s="143">
        <v>31</v>
      </c>
      <c r="D199" s="708">
        <v>76</v>
      </c>
      <c r="E199" s="708"/>
      <c r="F199" s="145">
        <v>106</v>
      </c>
      <c r="G199" s="145">
        <v>37</v>
      </c>
      <c r="H199" s="132"/>
      <c r="I199" s="137" t="s">
        <v>411</v>
      </c>
    </row>
    <row r="200" spans="1:9" ht="24" customHeight="1">
      <c r="A200" s="670" t="s">
        <v>409</v>
      </c>
      <c r="B200" s="670"/>
      <c r="C200" s="260">
        <v>22</v>
      </c>
      <c r="D200" s="709">
        <v>55</v>
      </c>
      <c r="E200" s="709"/>
      <c r="F200" s="279">
        <v>86</v>
      </c>
      <c r="G200" s="143">
        <v>38</v>
      </c>
      <c r="H200" s="132"/>
      <c r="I200" s="137" t="s">
        <v>412</v>
      </c>
    </row>
    <row r="201" spans="1:9" ht="24" customHeight="1">
      <c r="A201" s="180" t="s">
        <v>18</v>
      </c>
      <c r="B201" s="200"/>
      <c r="C201" s="188">
        <f>C194+C195+C196+C197+C198+C199+C200</f>
        <v>1182</v>
      </c>
      <c r="D201" s="647">
        <f>SUM(D194:E200)</f>
        <v>1938</v>
      </c>
      <c r="E201" s="647"/>
      <c r="F201" s="248">
        <f>SUM(F194:F200)</f>
        <v>3391</v>
      </c>
      <c r="G201" s="188">
        <f>SUM(G194:G200)</f>
        <v>1516</v>
      </c>
      <c r="H201" s="200"/>
      <c r="I201" s="262" t="s">
        <v>21</v>
      </c>
    </row>
    <row r="202" spans="1:9" ht="15.75">
      <c r="A202" s="133" t="s">
        <v>273</v>
      </c>
      <c r="B202" s="137"/>
      <c r="C202" s="166"/>
      <c r="D202" s="166"/>
      <c r="E202" s="166"/>
      <c r="F202" s="166"/>
      <c r="G202" s="664" t="s">
        <v>274</v>
      </c>
      <c r="H202" s="664"/>
      <c r="I202" s="664"/>
    </row>
    <row r="203" spans="1:9" ht="15.75">
      <c r="A203" s="133"/>
      <c r="B203" s="137"/>
      <c r="C203" s="166"/>
      <c r="D203" s="166"/>
      <c r="E203" s="166"/>
      <c r="F203" s="166"/>
      <c r="G203" s="166"/>
      <c r="H203" s="166"/>
      <c r="I203" s="166"/>
    </row>
    <row r="204" spans="1:9" ht="15.75">
      <c r="A204" s="133"/>
      <c r="B204" s="137"/>
      <c r="C204" s="166"/>
      <c r="D204" s="166"/>
      <c r="E204" s="166"/>
      <c r="F204" s="166"/>
      <c r="G204" s="166"/>
      <c r="H204" s="166"/>
      <c r="I204" s="166"/>
    </row>
    <row r="205" spans="1:9" ht="15.75">
      <c r="A205" s="133"/>
      <c r="B205" s="137"/>
      <c r="C205" s="166"/>
      <c r="D205" s="166"/>
      <c r="E205" s="166"/>
      <c r="F205" s="166"/>
      <c r="G205" s="166"/>
      <c r="H205" s="166"/>
      <c r="I205" s="166"/>
    </row>
    <row r="206" spans="1:9" ht="15.75">
      <c r="A206" s="133"/>
      <c r="B206" s="137"/>
      <c r="C206" s="166"/>
      <c r="D206" s="166"/>
      <c r="E206" s="166"/>
      <c r="F206" s="166"/>
      <c r="G206" s="166"/>
      <c r="H206" s="166"/>
      <c r="I206" s="166"/>
    </row>
    <row r="207" spans="1:9" ht="18.75">
      <c r="A207" s="675" t="s">
        <v>537</v>
      </c>
      <c r="B207" s="652" t="s">
        <v>635</v>
      </c>
      <c r="C207" s="652"/>
      <c r="D207" s="652"/>
      <c r="E207" s="652"/>
      <c r="F207" s="652"/>
      <c r="G207" s="652"/>
      <c r="H207" s="652"/>
      <c r="I207" s="662" t="s">
        <v>396</v>
      </c>
    </row>
    <row r="208" spans="1:9" ht="15.75">
      <c r="A208" s="675"/>
      <c r="B208" s="716" t="s">
        <v>636</v>
      </c>
      <c r="C208" s="716"/>
      <c r="D208" s="716"/>
      <c r="E208" s="716"/>
      <c r="F208" s="716"/>
      <c r="G208" s="716"/>
      <c r="H208" s="716"/>
      <c r="I208" s="662"/>
    </row>
    <row r="209" spans="1:9" ht="21" customHeight="1">
      <c r="A209" s="676"/>
      <c r="B209" s="653"/>
      <c r="C209" s="653"/>
      <c r="D209" s="653"/>
      <c r="E209" s="653"/>
      <c r="F209" s="653"/>
      <c r="G209" s="653"/>
      <c r="H209" s="653"/>
      <c r="I209" s="663"/>
    </row>
    <row r="210" spans="1:9" ht="15.75">
      <c r="A210" s="672" t="s">
        <v>111</v>
      </c>
      <c r="B210" s="185"/>
      <c r="C210" s="714" t="s">
        <v>34</v>
      </c>
      <c r="D210" s="714"/>
      <c r="E210" s="718" t="s">
        <v>444</v>
      </c>
      <c r="F210" s="718"/>
      <c r="G210" s="714" t="s">
        <v>35</v>
      </c>
      <c r="H210" s="714"/>
      <c r="I210" s="660" t="s">
        <v>110</v>
      </c>
    </row>
    <row r="211" spans="1:9" ht="18.75">
      <c r="A211" s="625"/>
      <c r="B211" s="185"/>
      <c r="C211" s="709" t="s">
        <v>90</v>
      </c>
      <c r="D211" s="709"/>
      <c r="E211" s="709" t="s">
        <v>445</v>
      </c>
      <c r="F211" s="709"/>
      <c r="G211" s="709" t="s">
        <v>91</v>
      </c>
      <c r="H211" s="709"/>
      <c r="I211" s="696"/>
    </row>
    <row r="212" spans="1:9" ht="15.75">
      <c r="A212" s="625"/>
      <c r="B212" s="185"/>
      <c r="C212" s="176" t="s">
        <v>26</v>
      </c>
      <c r="D212" s="176" t="s">
        <v>339</v>
      </c>
      <c r="E212" s="176" t="s">
        <v>26</v>
      </c>
      <c r="F212" s="176" t="s">
        <v>339</v>
      </c>
      <c r="G212" s="176" t="s">
        <v>26</v>
      </c>
      <c r="H212" s="176" t="s">
        <v>339</v>
      </c>
      <c r="I212" s="696"/>
    </row>
    <row r="213" spans="1:9" ht="15.75">
      <c r="A213" s="673"/>
      <c r="B213" s="186"/>
      <c r="C213" s="177" t="s">
        <v>3</v>
      </c>
      <c r="D213" s="178" t="s">
        <v>4</v>
      </c>
      <c r="E213" s="177" t="s">
        <v>3</v>
      </c>
      <c r="F213" s="178" t="s">
        <v>4</v>
      </c>
      <c r="G213" s="177" t="s">
        <v>3</v>
      </c>
      <c r="H213" s="178" t="s">
        <v>4</v>
      </c>
      <c r="I213" s="661"/>
    </row>
    <row r="214" spans="1:9" ht="24" customHeight="1">
      <c r="A214" s="252" t="s">
        <v>102</v>
      </c>
      <c r="B214" s="252"/>
      <c r="C214" s="482">
        <v>2846</v>
      </c>
      <c r="D214" s="482">
        <v>1388</v>
      </c>
      <c r="E214" s="482">
        <v>2900</v>
      </c>
      <c r="F214" s="482">
        <v>1439</v>
      </c>
      <c r="G214" s="482">
        <v>2720</v>
      </c>
      <c r="H214" s="482">
        <v>1306</v>
      </c>
      <c r="I214" s="137" t="s">
        <v>106</v>
      </c>
    </row>
    <row r="215" spans="1:9" ht="24" customHeight="1">
      <c r="A215" s="252" t="s">
        <v>103</v>
      </c>
      <c r="B215" s="252"/>
      <c r="C215" s="478">
        <v>2228</v>
      </c>
      <c r="D215" s="478">
        <v>1086</v>
      </c>
      <c r="E215" s="478">
        <v>2132</v>
      </c>
      <c r="F215" s="478">
        <v>977</v>
      </c>
      <c r="G215" s="478">
        <v>2299</v>
      </c>
      <c r="H215" s="478">
        <v>1022</v>
      </c>
      <c r="I215" s="137" t="s">
        <v>107</v>
      </c>
    </row>
    <row r="216" spans="1:9" ht="24" customHeight="1">
      <c r="A216" s="252" t="s">
        <v>104</v>
      </c>
      <c r="B216" s="252"/>
      <c r="C216" s="478">
        <v>1704</v>
      </c>
      <c r="D216" s="478">
        <v>855</v>
      </c>
      <c r="E216" s="478">
        <v>1616</v>
      </c>
      <c r="F216" s="478">
        <v>764</v>
      </c>
      <c r="G216" s="478">
        <v>1385</v>
      </c>
      <c r="H216" s="478">
        <v>645</v>
      </c>
      <c r="I216" s="137" t="s">
        <v>108</v>
      </c>
    </row>
    <row r="217" spans="1:9" ht="24" customHeight="1">
      <c r="A217" s="252" t="s">
        <v>105</v>
      </c>
      <c r="B217" s="252"/>
      <c r="C217" s="478">
        <v>351</v>
      </c>
      <c r="D217" s="478">
        <v>182</v>
      </c>
      <c r="E217" s="478">
        <v>327</v>
      </c>
      <c r="F217" s="478">
        <v>172</v>
      </c>
      <c r="G217" s="478">
        <v>268</v>
      </c>
      <c r="H217" s="478">
        <v>125</v>
      </c>
      <c r="I217" s="137" t="s">
        <v>109</v>
      </c>
    </row>
    <row r="218" spans="1:9" ht="24" customHeight="1">
      <c r="A218" s="252" t="s">
        <v>407</v>
      </c>
      <c r="B218" s="252"/>
      <c r="C218" s="478">
        <v>1921</v>
      </c>
      <c r="D218" s="478">
        <v>985</v>
      </c>
      <c r="E218" s="478">
        <v>1763</v>
      </c>
      <c r="F218" s="478">
        <v>872</v>
      </c>
      <c r="G218" s="478">
        <v>1688</v>
      </c>
      <c r="H218" s="478">
        <v>814</v>
      </c>
      <c r="I218" s="137" t="s">
        <v>410</v>
      </c>
    </row>
    <row r="219" spans="1:9" ht="24" customHeight="1">
      <c r="A219" s="252" t="s">
        <v>408</v>
      </c>
      <c r="B219" s="252"/>
      <c r="C219" s="478">
        <v>241</v>
      </c>
      <c r="D219" s="478">
        <v>133</v>
      </c>
      <c r="E219" s="478">
        <v>194</v>
      </c>
      <c r="F219" s="478">
        <v>96</v>
      </c>
      <c r="G219" s="478">
        <v>200</v>
      </c>
      <c r="H219" s="478">
        <v>94</v>
      </c>
      <c r="I219" s="137" t="s">
        <v>411</v>
      </c>
    </row>
    <row r="220" spans="1:9" ht="24" customHeight="1">
      <c r="A220" s="256" t="s">
        <v>409</v>
      </c>
      <c r="B220" s="256"/>
      <c r="C220" s="279">
        <v>205</v>
      </c>
      <c r="D220" s="279">
        <v>97</v>
      </c>
      <c r="E220" s="279">
        <v>152</v>
      </c>
      <c r="F220" s="279">
        <v>65</v>
      </c>
      <c r="G220" s="279">
        <v>136</v>
      </c>
      <c r="H220" s="279">
        <v>58</v>
      </c>
      <c r="I220" s="137" t="s">
        <v>412</v>
      </c>
    </row>
    <row r="221" spans="1:9" ht="24" customHeight="1">
      <c r="A221" s="180" t="s">
        <v>18</v>
      </c>
      <c r="B221" s="262"/>
      <c r="C221" s="188">
        <f aca="true" t="shared" si="18" ref="C221:H221">SUM(C214:C220)</f>
        <v>9496</v>
      </c>
      <c r="D221" s="188">
        <f t="shared" si="18"/>
        <v>4726</v>
      </c>
      <c r="E221" s="188">
        <f t="shared" si="18"/>
        <v>9084</v>
      </c>
      <c r="F221" s="188">
        <f t="shared" si="18"/>
        <v>4385</v>
      </c>
      <c r="G221" s="188">
        <f t="shared" si="18"/>
        <v>8696</v>
      </c>
      <c r="H221" s="188">
        <f t="shared" si="18"/>
        <v>4064</v>
      </c>
      <c r="I221" s="262" t="s">
        <v>21</v>
      </c>
    </row>
    <row r="222" spans="1:9" ht="15.75">
      <c r="A222" s="133" t="s">
        <v>273</v>
      </c>
      <c r="B222" s="137"/>
      <c r="C222" s="166"/>
      <c r="D222" s="166"/>
      <c r="E222" s="166"/>
      <c r="F222" s="166"/>
      <c r="G222" s="664" t="s">
        <v>274</v>
      </c>
      <c r="H222" s="664"/>
      <c r="I222" s="665"/>
    </row>
  </sheetData>
  <sheetProtection/>
  <mergeCells count="272">
    <mergeCell ref="A136:A138"/>
    <mergeCell ref="A199:B199"/>
    <mergeCell ref="A200:B200"/>
    <mergeCell ref="A147:B147"/>
    <mergeCell ref="A148:B148"/>
    <mergeCell ref="A161:B161"/>
    <mergeCell ref="A162:B162"/>
    <mergeCell ref="A163:B163"/>
    <mergeCell ref="A149:B149"/>
    <mergeCell ref="B136:H136"/>
    <mergeCell ref="A130:B130"/>
    <mergeCell ref="A146:B146"/>
    <mergeCell ref="A139:A142"/>
    <mergeCell ref="A131:B131"/>
    <mergeCell ref="B119:H119"/>
    <mergeCell ref="A171:A174"/>
    <mergeCell ref="A164:B164"/>
    <mergeCell ref="G154:H154"/>
    <mergeCell ref="G140:H140"/>
    <mergeCell ref="G133:I133"/>
    <mergeCell ref="A32:B32"/>
    <mergeCell ref="A96:B96"/>
    <mergeCell ref="A109:B109"/>
    <mergeCell ref="B85:H85"/>
    <mergeCell ref="B100:H100"/>
    <mergeCell ref="A154:A157"/>
    <mergeCell ref="A110:B110"/>
    <mergeCell ref="A111:B111"/>
    <mergeCell ref="A128:B128"/>
    <mergeCell ref="A129:B129"/>
    <mergeCell ref="C192:C193"/>
    <mergeCell ref="G202:I202"/>
    <mergeCell ref="A198:B198"/>
    <mergeCell ref="B207:H207"/>
    <mergeCell ref="A197:B197"/>
    <mergeCell ref="A207:A209"/>
    <mergeCell ref="H190:I192"/>
    <mergeCell ref="D196:E196"/>
    <mergeCell ref="D197:E197"/>
    <mergeCell ref="D198:E198"/>
    <mergeCell ref="C24:E24"/>
    <mergeCell ref="I23:I26"/>
    <mergeCell ref="C23:E23"/>
    <mergeCell ref="B169:H169"/>
    <mergeCell ref="B170:H170"/>
    <mergeCell ref="C171:D171"/>
    <mergeCell ref="E171:F171"/>
    <mergeCell ref="C155:D155"/>
    <mergeCell ref="E155:F155"/>
    <mergeCell ref="G155:H155"/>
    <mergeCell ref="C210:D210"/>
    <mergeCell ref="G210:H210"/>
    <mergeCell ref="A210:A213"/>
    <mergeCell ref="C211:D211"/>
    <mergeCell ref="D192:E193"/>
    <mergeCell ref="C190:C191"/>
    <mergeCell ref="A190:A193"/>
    <mergeCell ref="B190:B192"/>
    <mergeCell ref="D194:E194"/>
    <mergeCell ref="D195:E195"/>
    <mergeCell ref="A31:B31"/>
    <mergeCell ref="A97:B97"/>
    <mergeCell ref="G166:I166"/>
    <mergeCell ref="B188:H188"/>
    <mergeCell ref="B189:H189"/>
    <mergeCell ref="A112:B112"/>
    <mergeCell ref="I152:I153"/>
    <mergeCell ref="C154:D154"/>
    <mergeCell ref="E154:F154"/>
    <mergeCell ref="A33:B33"/>
    <mergeCell ref="G222:I222"/>
    <mergeCell ref="F190:G190"/>
    <mergeCell ref="I207:I209"/>
    <mergeCell ref="G211:H211"/>
    <mergeCell ref="B208:H209"/>
    <mergeCell ref="D190:E191"/>
    <mergeCell ref="I210:I213"/>
    <mergeCell ref="F191:G191"/>
    <mergeCell ref="E210:F210"/>
    <mergeCell ref="E211:F211"/>
    <mergeCell ref="I21:I22"/>
    <mergeCell ref="B21:H22"/>
    <mergeCell ref="F23:H23"/>
    <mergeCell ref="F24:H24"/>
    <mergeCell ref="G35:I35"/>
    <mergeCell ref="A152:A153"/>
    <mergeCell ref="B152:H152"/>
    <mergeCell ref="B153:H153"/>
    <mergeCell ref="B39:H39"/>
    <mergeCell ref="A48:B48"/>
    <mergeCell ref="B3:H3"/>
    <mergeCell ref="B4:H4"/>
    <mergeCell ref="B20:H20"/>
    <mergeCell ref="G17:I17"/>
    <mergeCell ref="I5:I8"/>
    <mergeCell ref="A12:B12"/>
    <mergeCell ref="A13:B13"/>
    <mergeCell ref="A5:A8"/>
    <mergeCell ref="A15:B15"/>
    <mergeCell ref="A14:B14"/>
    <mergeCell ref="G99:I99"/>
    <mergeCell ref="C5:E5"/>
    <mergeCell ref="C6:E6"/>
    <mergeCell ref="F5:H5"/>
    <mergeCell ref="F6:H6"/>
    <mergeCell ref="A23:A26"/>
    <mergeCell ref="A47:B47"/>
    <mergeCell ref="A40:A41"/>
    <mergeCell ref="B40:H41"/>
    <mergeCell ref="A21:A22"/>
    <mergeCell ref="A30:B30"/>
    <mergeCell ref="A55:A56"/>
    <mergeCell ref="B55:H56"/>
    <mergeCell ref="A78:B78"/>
    <mergeCell ref="G102:H102"/>
    <mergeCell ref="A62:B62"/>
    <mergeCell ref="A63:B63"/>
    <mergeCell ref="A79:B79"/>
    <mergeCell ref="A80:B80"/>
    <mergeCell ref="A81:B81"/>
    <mergeCell ref="A94:B94"/>
    <mergeCell ref="I40:I41"/>
    <mergeCell ref="G43:H43"/>
    <mergeCell ref="G52:I52"/>
    <mergeCell ref="G151:I151"/>
    <mergeCell ref="C103:D103"/>
    <mergeCell ref="E103:F103"/>
    <mergeCell ref="G103:H103"/>
    <mergeCell ref="G114:I114"/>
    <mergeCell ref="G67:I67"/>
    <mergeCell ref="C102:D102"/>
    <mergeCell ref="I55:I56"/>
    <mergeCell ref="A71:A72"/>
    <mergeCell ref="B71:H72"/>
    <mergeCell ref="I71:I72"/>
    <mergeCell ref="G87:H87"/>
    <mergeCell ref="G88:H88"/>
    <mergeCell ref="E87:F87"/>
    <mergeCell ref="E88:F88"/>
    <mergeCell ref="C87:D87"/>
    <mergeCell ref="C88:D88"/>
    <mergeCell ref="E43:F43"/>
    <mergeCell ref="G42:H42"/>
    <mergeCell ref="B70:H70"/>
    <mergeCell ref="C58:D58"/>
    <mergeCell ref="E58:F58"/>
    <mergeCell ref="G58:H58"/>
    <mergeCell ref="A49:B49"/>
    <mergeCell ref="A50:B50"/>
    <mergeCell ref="A64:B64"/>
    <mergeCell ref="A65:B65"/>
    <mergeCell ref="A42:A43"/>
    <mergeCell ref="I42:I43"/>
    <mergeCell ref="A57:A58"/>
    <mergeCell ref="C57:D57"/>
    <mergeCell ref="E57:F57"/>
    <mergeCell ref="G57:H57"/>
    <mergeCell ref="I57:I58"/>
    <mergeCell ref="C42:D42"/>
    <mergeCell ref="C43:D43"/>
    <mergeCell ref="E42:F42"/>
    <mergeCell ref="I73:I74"/>
    <mergeCell ref="C74:D74"/>
    <mergeCell ref="E74:F74"/>
    <mergeCell ref="G74:H74"/>
    <mergeCell ref="A73:A74"/>
    <mergeCell ref="C73:D73"/>
    <mergeCell ref="E73:F73"/>
    <mergeCell ref="G73:H73"/>
    <mergeCell ref="C48:D48"/>
    <mergeCell ref="B86:H86"/>
    <mergeCell ref="C121:D121"/>
    <mergeCell ref="E121:F121"/>
    <mergeCell ref="B101:H101"/>
    <mergeCell ref="B120:H120"/>
    <mergeCell ref="E122:F122"/>
    <mergeCell ref="G122:H122"/>
    <mergeCell ref="E102:F102"/>
    <mergeCell ref="A95:B95"/>
    <mergeCell ref="C122:D122"/>
    <mergeCell ref="I154:I157"/>
    <mergeCell ref="I171:I174"/>
    <mergeCell ref="G171:H171"/>
    <mergeCell ref="C172:D172"/>
    <mergeCell ref="E172:F172"/>
    <mergeCell ref="G172:H172"/>
    <mergeCell ref="C44:D44"/>
    <mergeCell ref="E44:F44"/>
    <mergeCell ref="G44:H44"/>
    <mergeCell ref="C139:D139"/>
    <mergeCell ref="E139:F139"/>
    <mergeCell ref="G139:H139"/>
    <mergeCell ref="G121:H121"/>
    <mergeCell ref="G83:I83"/>
    <mergeCell ref="I136:I138"/>
    <mergeCell ref="B137:H138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E48:F48"/>
    <mergeCell ref="G48:H48"/>
    <mergeCell ref="C49:D49"/>
    <mergeCell ref="E49:F49"/>
    <mergeCell ref="G49:H49"/>
    <mergeCell ref="C50:D50"/>
    <mergeCell ref="E50:F50"/>
    <mergeCell ref="G50:H50"/>
    <mergeCell ref="C59:D59"/>
    <mergeCell ref="E59:F59"/>
    <mergeCell ref="G59:H59"/>
    <mergeCell ref="C51:D51"/>
    <mergeCell ref="E51:F51"/>
    <mergeCell ref="G51:H51"/>
    <mergeCell ref="B54:H54"/>
    <mergeCell ref="C60:D60"/>
    <mergeCell ref="E60:F60"/>
    <mergeCell ref="G60:H60"/>
    <mergeCell ref="C61:D61"/>
    <mergeCell ref="E61:F61"/>
    <mergeCell ref="G61:H61"/>
    <mergeCell ref="C62:D62"/>
    <mergeCell ref="E62:F62"/>
    <mergeCell ref="G62:H62"/>
    <mergeCell ref="C63:D63"/>
    <mergeCell ref="E63:F63"/>
    <mergeCell ref="G63:H63"/>
    <mergeCell ref="C64:D64"/>
    <mergeCell ref="E64:F64"/>
    <mergeCell ref="G64:H64"/>
    <mergeCell ref="C65:D65"/>
    <mergeCell ref="E65:F65"/>
    <mergeCell ref="G65:H65"/>
    <mergeCell ref="C75:D75"/>
    <mergeCell ref="E75:F75"/>
    <mergeCell ref="G75:H75"/>
    <mergeCell ref="C66:D66"/>
    <mergeCell ref="E66:F66"/>
    <mergeCell ref="G66:H66"/>
    <mergeCell ref="C76:D76"/>
    <mergeCell ref="E76:F76"/>
    <mergeCell ref="G76:H76"/>
    <mergeCell ref="C77:D77"/>
    <mergeCell ref="E77:F77"/>
    <mergeCell ref="G77:H77"/>
    <mergeCell ref="C78:D78"/>
    <mergeCell ref="E78:F78"/>
    <mergeCell ref="G78:H78"/>
    <mergeCell ref="C79:D79"/>
    <mergeCell ref="E79:F79"/>
    <mergeCell ref="G79:H79"/>
    <mergeCell ref="C80:D80"/>
    <mergeCell ref="E80:F80"/>
    <mergeCell ref="G80:H80"/>
    <mergeCell ref="C81:D81"/>
    <mergeCell ref="E81:F81"/>
    <mergeCell ref="G81:H81"/>
    <mergeCell ref="D199:E199"/>
    <mergeCell ref="D200:E200"/>
    <mergeCell ref="D201:E201"/>
    <mergeCell ref="C82:D82"/>
    <mergeCell ref="E82:F82"/>
    <mergeCell ref="G82:H82"/>
    <mergeCell ref="C140:D140"/>
    <mergeCell ref="E140:F140"/>
    <mergeCell ref="G183:I183"/>
    <mergeCell ref="I139:I142"/>
  </mergeCells>
  <printOptions horizontalCentered="1"/>
  <pageMargins left="0.2362204724409449" right="0.15748031496062992" top="0.3937007874015748" bottom="0.5905511811023623" header="0.1968503937007874" footer="0.1968503937007874"/>
  <pageSetup firstPageNumber="101" useFirstPageNumber="1" horizontalDpi="600" verticalDpi="600" orientation="portrait" paperSize="9" scale="61" r:id="rId2"/>
  <headerFooter alignWithMargins="0">
    <oddFooter>&amp;C&amp;"Arial,Gras"&amp;P</oddFooter>
  </headerFooter>
  <rowBreaks count="4" manualBreakCount="4">
    <brk id="52" max="8" man="1"/>
    <brk id="99" max="8" man="1"/>
    <brk id="151" max="8" man="1"/>
    <brk id="202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I213"/>
  <sheetViews>
    <sheetView view="pageBreakPreview" zoomScale="75" zoomScaleNormal="75" zoomScaleSheetLayoutView="75" zoomScalePageLayoutView="0" workbookViewId="0" topLeftCell="A184">
      <selection activeCell="D192" sqref="D192:E192"/>
    </sheetView>
  </sheetViews>
  <sheetFormatPr defaultColWidth="9.77734375" defaultRowHeight="15"/>
  <cols>
    <col min="1" max="1" width="16.4453125" style="6" customWidth="1"/>
    <col min="2" max="2" width="7.4453125" style="6" customWidth="1"/>
    <col min="3" max="3" width="12.99609375" style="6" customWidth="1"/>
    <col min="4" max="4" width="12.6640625" style="6" customWidth="1"/>
    <col min="5" max="5" width="13.4453125" style="6" customWidth="1"/>
    <col min="6" max="6" width="13.88671875" style="6" customWidth="1"/>
    <col min="7" max="7" width="14.6640625" style="6" customWidth="1"/>
    <col min="8" max="8" width="13.21484375" style="6" customWidth="1"/>
    <col min="9" max="9" width="15.21484375" style="6" customWidth="1"/>
    <col min="10" max="16384" width="9.77734375" style="6" customWidth="1"/>
  </cols>
  <sheetData>
    <row r="1" spans="1:9" s="592" customFormat="1" ht="26.25" customHeight="1">
      <c r="A1" s="585" t="s">
        <v>391</v>
      </c>
      <c r="B1" s="528"/>
      <c r="C1" s="590"/>
      <c r="D1" s="590"/>
      <c r="E1" s="590"/>
      <c r="F1" s="703" t="s">
        <v>392</v>
      </c>
      <c r="G1" s="703"/>
      <c r="H1" s="703"/>
      <c r="I1" s="703"/>
    </row>
    <row r="2" spans="1:9" s="28" customFormat="1" ht="15" customHeight="1">
      <c r="A2" s="199"/>
      <c r="B2" s="135"/>
      <c r="C2" s="136"/>
      <c r="D2" s="136"/>
      <c r="E2" s="136"/>
      <c r="F2" s="173"/>
      <c r="G2" s="173"/>
      <c r="H2" s="173"/>
      <c r="I2" s="173"/>
    </row>
    <row r="3" spans="1:9" s="28" customFormat="1" ht="35.25" customHeight="1">
      <c r="A3" s="613"/>
      <c r="B3" s="652" t="s">
        <v>615</v>
      </c>
      <c r="C3" s="652"/>
      <c r="D3" s="652"/>
      <c r="E3" s="652"/>
      <c r="F3" s="652"/>
      <c r="G3" s="652"/>
      <c r="H3" s="652"/>
      <c r="I3" s="606"/>
    </row>
    <row r="4" spans="1:9" s="28" customFormat="1" ht="36.75" customHeight="1">
      <c r="A4" s="611" t="s">
        <v>520</v>
      </c>
      <c r="B4" s="653" t="s">
        <v>616</v>
      </c>
      <c r="C4" s="653"/>
      <c r="D4" s="653"/>
      <c r="E4" s="653"/>
      <c r="F4" s="653"/>
      <c r="G4" s="653"/>
      <c r="H4" s="653"/>
      <c r="I4" s="614" t="s">
        <v>349</v>
      </c>
    </row>
    <row r="5" spans="1:9" s="28" customFormat="1" ht="30" customHeight="1">
      <c r="A5" s="672" t="s">
        <v>111</v>
      </c>
      <c r="B5" s="184"/>
      <c r="C5" s="656" t="s">
        <v>341</v>
      </c>
      <c r="D5" s="656"/>
      <c r="E5" s="656"/>
      <c r="F5" s="656" t="s">
        <v>334</v>
      </c>
      <c r="G5" s="656"/>
      <c r="H5" s="656"/>
      <c r="I5" s="660" t="s">
        <v>110</v>
      </c>
    </row>
    <row r="6" spans="1:9" s="28" customFormat="1" ht="21.75" customHeight="1">
      <c r="A6" s="625"/>
      <c r="B6" s="185"/>
      <c r="C6" s="646" t="s">
        <v>340</v>
      </c>
      <c r="D6" s="646"/>
      <c r="E6" s="646"/>
      <c r="F6" s="646" t="s">
        <v>335</v>
      </c>
      <c r="G6" s="646"/>
      <c r="H6" s="646"/>
      <c r="I6" s="696"/>
    </row>
    <row r="7" spans="1:9" s="28" customFormat="1" ht="25.5" customHeight="1">
      <c r="A7" s="625"/>
      <c r="B7" s="185"/>
      <c r="C7" s="190" t="s">
        <v>23</v>
      </c>
      <c r="D7" s="190" t="s">
        <v>24</v>
      </c>
      <c r="E7" s="190" t="s">
        <v>21</v>
      </c>
      <c r="F7" s="190" t="s">
        <v>23</v>
      </c>
      <c r="G7" s="190" t="s">
        <v>24</v>
      </c>
      <c r="H7" s="190" t="s">
        <v>21</v>
      </c>
      <c r="I7" s="696"/>
    </row>
    <row r="8" spans="1:9" s="28" customFormat="1" ht="23.25" customHeight="1">
      <c r="A8" s="673"/>
      <c r="B8" s="186"/>
      <c r="C8" s="177" t="s">
        <v>7</v>
      </c>
      <c r="D8" s="177" t="s">
        <v>17</v>
      </c>
      <c r="E8" s="177" t="s">
        <v>8</v>
      </c>
      <c r="F8" s="177" t="s">
        <v>7</v>
      </c>
      <c r="G8" s="177" t="s">
        <v>17</v>
      </c>
      <c r="H8" s="177" t="s">
        <v>8</v>
      </c>
      <c r="I8" s="661"/>
    </row>
    <row r="9" spans="1:9" ht="24" customHeight="1">
      <c r="A9" s="251" t="s">
        <v>102</v>
      </c>
      <c r="B9" s="251"/>
      <c r="C9" s="283">
        <v>22</v>
      </c>
      <c r="D9" s="283">
        <v>0</v>
      </c>
      <c r="E9" s="284">
        <f>C9+D9</f>
        <v>22</v>
      </c>
      <c r="F9" s="283">
        <v>0</v>
      </c>
      <c r="G9" s="283">
        <v>0</v>
      </c>
      <c r="H9" s="284">
        <f>F9+G9</f>
        <v>0</v>
      </c>
      <c r="I9" s="137" t="s">
        <v>106</v>
      </c>
    </row>
    <row r="10" spans="1:9" ht="24" customHeight="1">
      <c r="A10" s="251" t="s">
        <v>103</v>
      </c>
      <c r="B10" s="251"/>
      <c r="C10" s="283">
        <v>37</v>
      </c>
      <c r="D10" s="283">
        <v>1</v>
      </c>
      <c r="E10" s="284">
        <f aca="true" t="shared" si="0" ref="E10:E15">C10+D10</f>
        <v>38</v>
      </c>
      <c r="F10" s="283">
        <v>0</v>
      </c>
      <c r="G10" s="283">
        <v>0</v>
      </c>
      <c r="H10" s="284">
        <f aca="true" t="shared" si="1" ref="H10:H15">F10+G10</f>
        <v>0</v>
      </c>
      <c r="I10" s="137" t="s">
        <v>107</v>
      </c>
    </row>
    <row r="11" spans="1:9" ht="24" customHeight="1">
      <c r="A11" s="251" t="s">
        <v>104</v>
      </c>
      <c r="B11" s="251"/>
      <c r="C11" s="283">
        <v>18</v>
      </c>
      <c r="D11" s="283">
        <v>8</v>
      </c>
      <c r="E11" s="284">
        <f t="shared" si="0"/>
        <v>26</v>
      </c>
      <c r="F11" s="283">
        <v>0</v>
      </c>
      <c r="G11" s="283">
        <v>0</v>
      </c>
      <c r="H11" s="284">
        <f t="shared" si="1"/>
        <v>0</v>
      </c>
      <c r="I11" s="137" t="s">
        <v>108</v>
      </c>
    </row>
    <row r="12" spans="1:9" ht="24" customHeight="1">
      <c r="A12" s="651" t="s">
        <v>105</v>
      </c>
      <c r="B12" s="651"/>
      <c r="C12" s="283">
        <v>10</v>
      </c>
      <c r="D12" s="283">
        <v>8</v>
      </c>
      <c r="E12" s="284">
        <f t="shared" si="0"/>
        <v>18</v>
      </c>
      <c r="F12" s="283">
        <v>0</v>
      </c>
      <c r="G12" s="283">
        <v>0</v>
      </c>
      <c r="H12" s="284">
        <f t="shared" si="1"/>
        <v>0</v>
      </c>
      <c r="I12" s="137" t="s">
        <v>109</v>
      </c>
    </row>
    <row r="13" spans="1:9" ht="24" customHeight="1">
      <c r="A13" s="651" t="s">
        <v>407</v>
      </c>
      <c r="B13" s="651"/>
      <c r="C13" s="283">
        <v>17</v>
      </c>
      <c r="D13" s="283">
        <v>5</v>
      </c>
      <c r="E13" s="284">
        <f t="shared" si="0"/>
        <v>22</v>
      </c>
      <c r="F13" s="283">
        <v>0</v>
      </c>
      <c r="G13" s="283">
        <v>0</v>
      </c>
      <c r="H13" s="284">
        <f t="shared" si="1"/>
        <v>0</v>
      </c>
      <c r="I13" s="137" t="s">
        <v>410</v>
      </c>
    </row>
    <row r="14" spans="1:9" ht="24" customHeight="1">
      <c r="A14" s="651" t="s">
        <v>408</v>
      </c>
      <c r="B14" s="651"/>
      <c r="C14" s="283">
        <v>12</v>
      </c>
      <c r="D14" s="283">
        <v>5</v>
      </c>
      <c r="E14" s="284">
        <f t="shared" si="0"/>
        <v>17</v>
      </c>
      <c r="F14" s="283">
        <v>0</v>
      </c>
      <c r="G14" s="283">
        <v>0</v>
      </c>
      <c r="H14" s="284">
        <f t="shared" si="1"/>
        <v>0</v>
      </c>
      <c r="I14" s="137" t="s">
        <v>411</v>
      </c>
    </row>
    <row r="15" spans="1:9" ht="24" customHeight="1">
      <c r="A15" s="651" t="s">
        <v>409</v>
      </c>
      <c r="B15" s="651"/>
      <c r="C15" s="282">
        <v>4</v>
      </c>
      <c r="D15" s="282">
        <v>3</v>
      </c>
      <c r="E15" s="284">
        <f t="shared" si="0"/>
        <v>7</v>
      </c>
      <c r="F15" s="282">
        <v>0</v>
      </c>
      <c r="G15" s="282">
        <v>0</v>
      </c>
      <c r="H15" s="284">
        <f t="shared" si="1"/>
        <v>0</v>
      </c>
      <c r="I15" s="144" t="s">
        <v>412</v>
      </c>
    </row>
    <row r="16" spans="1:9" s="28" customFormat="1" ht="24" customHeight="1">
      <c r="A16" s="181" t="s">
        <v>3</v>
      </c>
      <c r="B16" s="181"/>
      <c r="C16" s="286">
        <f aca="true" t="shared" si="2" ref="C16:H16">SUM(C9:C15)</f>
        <v>120</v>
      </c>
      <c r="D16" s="286">
        <f t="shared" si="2"/>
        <v>30</v>
      </c>
      <c r="E16" s="286">
        <f t="shared" si="2"/>
        <v>150</v>
      </c>
      <c r="F16" s="286">
        <f t="shared" si="2"/>
        <v>0</v>
      </c>
      <c r="G16" s="286">
        <f t="shared" si="2"/>
        <v>0</v>
      </c>
      <c r="H16" s="286">
        <f t="shared" si="2"/>
        <v>0</v>
      </c>
      <c r="I16" s="181" t="s">
        <v>21</v>
      </c>
    </row>
    <row r="17" spans="1:9" s="28" customFormat="1" ht="15" customHeight="1">
      <c r="A17" s="133" t="s">
        <v>273</v>
      </c>
      <c r="B17" s="137"/>
      <c r="C17" s="166"/>
      <c r="D17" s="166"/>
      <c r="E17" s="166"/>
      <c r="F17" s="166"/>
      <c r="G17" s="665" t="s">
        <v>274</v>
      </c>
      <c r="H17" s="665"/>
      <c r="I17" s="665"/>
    </row>
    <row r="18" spans="1:9" s="28" customFormat="1" ht="15" customHeight="1">
      <c r="A18" s="133"/>
      <c r="B18" s="137"/>
      <c r="C18" s="166"/>
      <c r="D18" s="166"/>
      <c r="E18" s="166"/>
      <c r="F18" s="166"/>
      <c r="G18" s="166"/>
      <c r="H18" s="166"/>
      <c r="I18" s="166"/>
    </row>
    <row r="19" spans="1:9" s="28" customFormat="1" ht="15" customHeight="1">
      <c r="A19" s="133"/>
      <c r="B19" s="137"/>
      <c r="C19" s="166"/>
      <c r="D19" s="166"/>
      <c r="E19" s="166"/>
      <c r="F19" s="166"/>
      <c r="G19" s="166"/>
      <c r="H19" s="166"/>
      <c r="I19" s="166"/>
    </row>
    <row r="20" spans="1:9" s="28" customFormat="1" ht="30.75" customHeight="1">
      <c r="A20" s="608"/>
      <c r="B20" s="652" t="s">
        <v>617</v>
      </c>
      <c r="C20" s="652"/>
      <c r="D20" s="652"/>
      <c r="E20" s="652"/>
      <c r="F20" s="652"/>
      <c r="G20" s="652"/>
      <c r="H20" s="652"/>
      <c r="I20" s="606"/>
    </row>
    <row r="21" spans="1:9" s="28" customFormat="1" ht="17.25" customHeight="1">
      <c r="A21" s="712" t="s">
        <v>397</v>
      </c>
      <c r="B21" s="691" t="s">
        <v>618</v>
      </c>
      <c r="C21" s="691"/>
      <c r="D21" s="691"/>
      <c r="E21" s="691"/>
      <c r="F21" s="691"/>
      <c r="G21" s="691"/>
      <c r="H21" s="691"/>
      <c r="I21" s="662" t="s">
        <v>350</v>
      </c>
    </row>
    <row r="22" spans="1:9" s="28" customFormat="1" ht="24" customHeight="1">
      <c r="A22" s="713"/>
      <c r="B22" s="653"/>
      <c r="C22" s="653"/>
      <c r="D22" s="653"/>
      <c r="E22" s="653"/>
      <c r="F22" s="653"/>
      <c r="G22" s="653"/>
      <c r="H22" s="653"/>
      <c r="I22" s="663"/>
    </row>
    <row r="23" spans="1:9" s="28" customFormat="1" ht="24" customHeight="1">
      <c r="A23" s="672" t="s">
        <v>111</v>
      </c>
      <c r="B23" s="184"/>
      <c r="C23" s="656" t="s">
        <v>21</v>
      </c>
      <c r="D23" s="656"/>
      <c r="E23" s="656"/>
      <c r="F23" s="656" t="s">
        <v>332</v>
      </c>
      <c r="G23" s="656"/>
      <c r="H23" s="656"/>
      <c r="I23" s="660" t="s">
        <v>110</v>
      </c>
    </row>
    <row r="24" spans="1:9" s="28" customFormat="1" ht="27.75" customHeight="1">
      <c r="A24" s="625"/>
      <c r="B24" s="185"/>
      <c r="C24" s="714" t="s">
        <v>8</v>
      </c>
      <c r="D24" s="714"/>
      <c r="E24" s="714"/>
      <c r="F24" s="714" t="s">
        <v>336</v>
      </c>
      <c r="G24" s="715"/>
      <c r="H24" s="715"/>
      <c r="I24" s="696"/>
    </row>
    <row r="25" spans="1:9" s="28" customFormat="1" ht="23.25" customHeight="1">
      <c r="A25" s="625"/>
      <c r="B25" s="185"/>
      <c r="C25" s="190" t="s">
        <v>23</v>
      </c>
      <c r="D25" s="190" t="s">
        <v>24</v>
      </c>
      <c r="E25" s="190" t="s">
        <v>21</v>
      </c>
      <c r="F25" s="190" t="s">
        <v>23</v>
      </c>
      <c r="G25" s="190" t="s">
        <v>24</v>
      </c>
      <c r="H25" s="190" t="s">
        <v>21</v>
      </c>
      <c r="I25" s="696"/>
    </row>
    <row r="26" spans="1:9" s="28" customFormat="1" ht="23.25" customHeight="1">
      <c r="A26" s="673"/>
      <c r="B26" s="186"/>
      <c r="C26" s="177" t="s">
        <v>7</v>
      </c>
      <c r="D26" s="177" t="s">
        <v>17</v>
      </c>
      <c r="E26" s="177" t="s">
        <v>8</v>
      </c>
      <c r="F26" s="177" t="s">
        <v>7</v>
      </c>
      <c r="G26" s="177" t="s">
        <v>17</v>
      </c>
      <c r="H26" s="177" t="s">
        <v>8</v>
      </c>
      <c r="I26" s="661"/>
    </row>
    <row r="27" spans="1:9" ht="24" customHeight="1">
      <c r="A27" s="263" t="s">
        <v>102</v>
      </c>
      <c r="B27" s="263"/>
      <c r="C27" s="283">
        <v>797</v>
      </c>
      <c r="D27" s="283">
        <v>0</v>
      </c>
      <c r="E27" s="283">
        <f>C27+D27</f>
        <v>797</v>
      </c>
      <c r="F27" s="283">
        <v>6</v>
      </c>
      <c r="G27" s="283">
        <v>0</v>
      </c>
      <c r="H27" s="283">
        <f>F27+G27</f>
        <v>6</v>
      </c>
      <c r="I27" s="137" t="s">
        <v>106</v>
      </c>
    </row>
    <row r="28" spans="1:9" ht="24" customHeight="1">
      <c r="A28" s="263" t="s">
        <v>103</v>
      </c>
      <c r="B28" s="263"/>
      <c r="C28" s="283">
        <v>932</v>
      </c>
      <c r="D28" s="283">
        <v>16</v>
      </c>
      <c r="E28" s="283">
        <f aca="true" t="shared" si="3" ref="E28:E33">C28+D28</f>
        <v>948</v>
      </c>
      <c r="F28" s="283">
        <v>0</v>
      </c>
      <c r="G28" s="283">
        <v>0</v>
      </c>
      <c r="H28" s="283">
        <f aca="true" t="shared" si="4" ref="H28:H33">F28+G28</f>
        <v>0</v>
      </c>
      <c r="I28" s="137" t="s">
        <v>107</v>
      </c>
    </row>
    <row r="29" spans="1:9" ht="24" customHeight="1">
      <c r="A29" s="263" t="s">
        <v>104</v>
      </c>
      <c r="B29" s="263"/>
      <c r="C29" s="283">
        <v>369</v>
      </c>
      <c r="D29" s="283">
        <v>120</v>
      </c>
      <c r="E29" s="283">
        <f t="shared" si="3"/>
        <v>489</v>
      </c>
      <c r="F29" s="283">
        <v>1</v>
      </c>
      <c r="G29" s="283">
        <v>0</v>
      </c>
      <c r="H29" s="283">
        <f t="shared" si="4"/>
        <v>1</v>
      </c>
      <c r="I29" s="137" t="s">
        <v>108</v>
      </c>
    </row>
    <row r="30" spans="1:9" ht="24" customHeight="1">
      <c r="A30" s="263" t="s">
        <v>105</v>
      </c>
      <c r="B30" s="263"/>
      <c r="C30" s="283">
        <v>349</v>
      </c>
      <c r="D30" s="283">
        <v>163</v>
      </c>
      <c r="E30" s="283">
        <f t="shared" si="3"/>
        <v>512</v>
      </c>
      <c r="F30" s="283">
        <v>0</v>
      </c>
      <c r="G30" s="283">
        <v>0</v>
      </c>
      <c r="H30" s="283">
        <f t="shared" si="4"/>
        <v>0</v>
      </c>
      <c r="I30" s="137" t="s">
        <v>109</v>
      </c>
    </row>
    <row r="31" spans="1:9" ht="24" customHeight="1">
      <c r="A31" s="263" t="s">
        <v>407</v>
      </c>
      <c r="B31" s="263"/>
      <c r="C31" s="283">
        <v>579</v>
      </c>
      <c r="D31" s="283">
        <v>101</v>
      </c>
      <c r="E31" s="283">
        <f t="shared" si="3"/>
        <v>680</v>
      </c>
      <c r="F31" s="283">
        <v>0</v>
      </c>
      <c r="G31" s="283">
        <v>0</v>
      </c>
      <c r="H31" s="283">
        <f t="shared" si="4"/>
        <v>0</v>
      </c>
      <c r="I31" s="137" t="s">
        <v>410</v>
      </c>
    </row>
    <row r="32" spans="1:9" ht="24" customHeight="1">
      <c r="A32" s="263" t="s">
        <v>408</v>
      </c>
      <c r="B32" s="263"/>
      <c r="C32" s="283">
        <v>283</v>
      </c>
      <c r="D32" s="283">
        <v>83</v>
      </c>
      <c r="E32" s="283">
        <f t="shared" si="3"/>
        <v>366</v>
      </c>
      <c r="F32" s="283">
        <v>0</v>
      </c>
      <c r="G32" s="283">
        <v>0</v>
      </c>
      <c r="H32" s="283">
        <f t="shared" si="4"/>
        <v>0</v>
      </c>
      <c r="I32" s="137" t="s">
        <v>411</v>
      </c>
    </row>
    <row r="33" spans="1:9" ht="24" customHeight="1">
      <c r="A33" s="264" t="s">
        <v>409</v>
      </c>
      <c r="B33" s="264"/>
      <c r="C33" s="282">
        <v>133</v>
      </c>
      <c r="D33" s="282">
        <v>36</v>
      </c>
      <c r="E33" s="283">
        <f t="shared" si="3"/>
        <v>169</v>
      </c>
      <c r="F33" s="282">
        <v>0</v>
      </c>
      <c r="G33" s="282">
        <v>0</v>
      </c>
      <c r="H33" s="283">
        <f t="shared" si="4"/>
        <v>0</v>
      </c>
      <c r="I33" s="144" t="s">
        <v>412</v>
      </c>
    </row>
    <row r="34" spans="1:9" s="28" customFormat="1" ht="24" customHeight="1">
      <c r="A34" s="266" t="s">
        <v>3</v>
      </c>
      <c r="B34" s="266"/>
      <c r="C34" s="286">
        <f aca="true" t="shared" si="5" ref="C34:H34">SUM(C27:C33)</f>
        <v>3442</v>
      </c>
      <c r="D34" s="480">
        <f t="shared" si="5"/>
        <v>519</v>
      </c>
      <c r="E34" s="480">
        <f t="shared" si="5"/>
        <v>3961</v>
      </c>
      <c r="F34" s="480">
        <f t="shared" si="5"/>
        <v>7</v>
      </c>
      <c r="G34" s="480">
        <f t="shared" si="5"/>
        <v>0</v>
      </c>
      <c r="H34" s="480">
        <f t="shared" si="5"/>
        <v>7</v>
      </c>
      <c r="I34" s="181" t="s">
        <v>21</v>
      </c>
    </row>
    <row r="35" spans="1:9" s="28" customFormat="1" ht="15" customHeight="1">
      <c r="A35" s="133" t="s">
        <v>273</v>
      </c>
      <c r="B35" s="137"/>
      <c r="C35" s="166"/>
      <c r="D35" s="166"/>
      <c r="E35" s="166"/>
      <c r="F35" s="166"/>
      <c r="G35" s="665" t="s">
        <v>274</v>
      </c>
      <c r="H35" s="665"/>
      <c r="I35" s="665"/>
    </row>
    <row r="36" spans="1:9" s="28" customFormat="1" ht="15" customHeight="1">
      <c r="A36" s="199"/>
      <c r="B36" s="135"/>
      <c r="C36" s="136"/>
      <c r="D36" s="136"/>
      <c r="E36" s="136"/>
      <c r="F36" s="173"/>
      <c r="G36" s="173"/>
      <c r="H36" s="173"/>
      <c r="I36" s="173"/>
    </row>
    <row r="37" spans="1:9" s="28" customFormat="1" ht="39.75" customHeight="1">
      <c r="A37" s="608"/>
      <c r="B37" s="652" t="s">
        <v>637</v>
      </c>
      <c r="C37" s="652"/>
      <c r="D37" s="652"/>
      <c r="E37" s="652"/>
      <c r="F37" s="652"/>
      <c r="G37" s="652"/>
      <c r="H37" s="652"/>
      <c r="I37" s="606"/>
    </row>
    <row r="38" spans="1:9" s="28" customFormat="1" ht="25.5" customHeight="1">
      <c r="A38" s="712" t="s">
        <v>398</v>
      </c>
      <c r="B38" s="691" t="s">
        <v>638</v>
      </c>
      <c r="C38" s="691"/>
      <c r="D38" s="691"/>
      <c r="E38" s="691"/>
      <c r="F38" s="691"/>
      <c r="G38" s="691"/>
      <c r="H38" s="691"/>
      <c r="I38" s="662" t="s">
        <v>301</v>
      </c>
    </row>
    <row r="39" spans="1:9" s="28" customFormat="1" ht="22.5" customHeight="1">
      <c r="A39" s="713"/>
      <c r="B39" s="653"/>
      <c r="C39" s="653"/>
      <c r="D39" s="653"/>
      <c r="E39" s="653"/>
      <c r="F39" s="653"/>
      <c r="G39" s="653"/>
      <c r="H39" s="653"/>
      <c r="I39" s="663"/>
    </row>
    <row r="40" spans="1:9" s="28" customFormat="1" ht="30" customHeight="1">
      <c r="A40" s="689" t="s">
        <v>111</v>
      </c>
      <c r="B40" s="184"/>
      <c r="C40" s="656" t="s">
        <v>23</v>
      </c>
      <c r="D40" s="656"/>
      <c r="E40" s="656" t="s">
        <v>24</v>
      </c>
      <c r="F40" s="656"/>
      <c r="G40" s="656" t="s">
        <v>21</v>
      </c>
      <c r="H40" s="656"/>
      <c r="I40" s="660" t="s">
        <v>110</v>
      </c>
    </row>
    <row r="41" spans="1:9" s="28" customFormat="1" ht="29.25" customHeight="1">
      <c r="A41" s="690"/>
      <c r="B41" s="186"/>
      <c r="C41" s="646" t="s">
        <v>7</v>
      </c>
      <c r="D41" s="646"/>
      <c r="E41" s="646" t="s">
        <v>17</v>
      </c>
      <c r="F41" s="646"/>
      <c r="G41" s="646" t="s">
        <v>8</v>
      </c>
      <c r="H41" s="646"/>
      <c r="I41" s="661"/>
    </row>
    <row r="42" spans="1:9" ht="24" customHeight="1">
      <c r="A42" s="251" t="s">
        <v>102</v>
      </c>
      <c r="B42" s="251"/>
      <c r="C42" s="725">
        <v>146</v>
      </c>
      <c r="D42" s="725"/>
      <c r="E42" s="725">
        <v>0</v>
      </c>
      <c r="F42" s="725"/>
      <c r="G42" s="725">
        <f>C42+E42</f>
        <v>146</v>
      </c>
      <c r="H42" s="725"/>
      <c r="I42" s="137" t="s">
        <v>106</v>
      </c>
    </row>
    <row r="43" spans="1:9" ht="24" customHeight="1">
      <c r="A43" s="251" t="s">
        <v>103</v>
      </c>
      <c r="B43" s="251"/>
      <c r="C43" s="725">
        <v>295</v>
      </c>
      <c r="D43" s="725"/>
      <c r="E43" s="725">
        <v>5</v>
      </c>
      <c r="F43" s="725"/>
      <c r="G43" s="725">
        <f aca="true" t="shared" si="6" ref="G43:G48">C43+E43</f>
        <v>300</v>
      </c>
      <c r="H43" s="725"/>
      <c r="I43" s="137" t="s">
        <v>107</v>
      </c>
    </row>
    <row r="44" spans="1:9" ht="24" customHeight="1">
      <c r="A44" s="251" t="s">
        <v>104</v>
      </c>
      <c r="B44" s="251"/>
      <c r="C44" s="725">
        <v>130</v>
      </c>
      <c r="D44" s="725"/>
      <c r="E44" s="725">
        <v>37</v>
      </c>
      <c r="F44" s="725"/>
      <c r="G44" s="725">
        <f t="shared" si="6"/>
        <v>167</v>
      </c>
      <c r="H44" s="725"/>
      <c r="I44" s="137" t="s">
        <v>108</v>
      </c>
    </row>
    <row r="45" spans="1:9" ht="24" customHeight="1">
      <c r="A45" s="651" t="s">
        <v>105</v>
      </c>
      <c r="B45" s="651"/>
      <c r="C45" s="725">
        <v>87</v>
      </c>
      <c r="D45" s="725"/>
      <c r="E45" s="725">
        <v>37</v>
      </c>
      <c r="F45" s="725"/>
      <c r="G45" s="725">
        <f t="shared" si="6"/>
        <v>124</v>
      </c>
      <c r="H45" s="725"/>
      <c r="I45" s="137" t="s">
        <v>109</v>
      </c>
    </row>
    <row r="46" spans="1:9" ht="24" customHeight="1">
      <c r="A46" s="651" t="s">
        <v>407</v>
      </c>
      <c r="B46" s="651"/>
      <c r="C46" s="710">
        <v>192</v>
      </c>
      <c r="D46" s="710"/>
      <c r="E46" s="710">
        <v>46</v>
      </c>
      <c r="F46" s="710"/>
      <c r="G46" s="725">
        <f t="shared" si="6"/>
        <v>238</v>
      </c>
      <c r="H46" s="725"/>
      <c r="I46" s="137" t="s">
        <v>410</v>
      </c>
    </row>
    <row r="47" spans="1:9" ht="24" customHeight="1">
      <c r="A47" s="651" t="s">
        <v>408</v>
      </c>
      <c r="B47" s="651"/>
      <c r="C47" s="710">
        <v>108</v>
      </c>
      <c r="D47" s="710"/>
      <c r="E47" s="710">
        <v>37</v>
      </c>
      <c r="F47" s="710"/>
      <c r="G47" s="725">
        <f t="shared" si="6"/>
        <v>145</v>
      </c>
      <c r="H47" s="725"/>
      <c r="I47" s="137" t="s">
        <v>411</v>
      </c>
    </row>
    <row r="48" spans="1:9" ht="24" customHeight="1">
      <c r="A48" s="651" t="s">
        <v>409</v>
      </c>
      <c r="B48" s="651"/>
      <c r="C48" s="710">
        <v>56</v>
      </c>
      <c r="D48" s="710"/>
      <c r="E48" s="710">
        <v>16</v>
      </c>
      <c r="F48" s="710"/>
      <c r="G48" s="725">
        <f t="shared" si="6"/>
        <v>72</v>
      </c>
      <c r="H48" s="725"/>
      <c r="I48" s="144" t="s">
        <v>412</v>
      </c>
    </row>
    <row r="49" spans="1:9" s="28" customFormat="1" ht="24" customHeight="1">
      <c r="A49" s="266" t="s">
        <v>3</v>
      </c>
      <c r="B49" s="266"/>
      <c r="C49" s="667">
        <f>SUM(C42:D48)</f>
        <v>1014</v>
      </c>
      <c r="D49" s="667"/>
      <c r="E49" s="667">
        <f>SUM(E42:F48)</f>
        <v>178</v>
      </c>
      <c r="F49" s="667"/>
      <c r="G49" s="667">
        <f>SUM(G42:H48)</f>
        <v>1192</v>
      </c>
      <c r="H49" s="667"/>
      <c r="I49" s="181" t="s">
        <v>21</v>
      </c>
    </row>
    <row r="50" spans="1:9" s="28" customFormat="1" ht="15" customHeight="1">
      <c r="A50" s="133" t="s">
        <v>273</v>
      </c>
      <c r="B50" s="137"/>
      <c r="C50" s="166"/>
      <c r="D50" s="166"/>
      <c r="E50" s="166"/>
      <c r="F50" s="166"/>
      <c r="G50" s="665" t="s">
        <v>274</v>
      </c>
      <c r="H50" s="665"/>
      <c r="I50" s="665"/>
    </row>
    <row r="51" spans="1:9" s="28" customFormat="1" ht="15" customHeight="1">
      <c r="A51" s="133"/>
      <c r="B51" s="137"/>
      <c r="C51" s="166"/>
      <c r="D51" s="166"/>
      <c r="E51" s="166"/>
      <c r="F51" s="166"/>
      <c r="G51" s="166"/>
      <c r="H51" s="166"/>
      <c r="I51" s="166"/>
    </row>
    <row r="52" spans="1:9" s="28" customFormat="1" ht="15" customHeight="1">
      <c r="A52" s="133"/>
      <c r="B52" s="137"/>
      <c r="C52" s="166"/>
      <c r="D52" s="166"/>
      <c r="E52" s="166"/>
      <c r="F52" s="166"/>
      <c r="G52" s="166"/>
      <c r="H52" s="166"/>
      <c r="I52" s="166"/>
    </row>
    <row r="53" spans="1:9" s="28" customFormat="1" ht="27.75" customHeight="1">
      <c r="A53" s="608"/>
      <c r="B53" s="652" t="s">
        <v>639</v>
      </c>
      <c r="C53" s="652"/>
      <c r="D53" s="652"/>
      <c r="E53" s="652"/>
      <c r="F53" s="652"/>
      <c r="G53" s="652"/>
      <c r="H53" s="652"/>
      <c r="I53" s="606"/>
    </row>
    <row r="54" spans="1:9" s="28" customFormat="1" ht="27.75" customHeight="1">
      <c r="A54" s="712" t="s">
        <v>399</v>
      </c>
      <c r="B54" s="691" t="s">
        <v>640</v>
      </c>
      <c r="C54" s="691"/>
      <c r="D54" s="691"/>
      <c r="E54" s="691"/>
      <c r="F54" s="691"/>
      <c r="G54" s="691"/>
      <c r="H54" s="691"/>
      <c r="I54" s="662" t="s">
        <v>302</v>
      </c>
    </row>
    <row r="55" spans="1:9" s="28" customFormat="1" ht="27" customHeight="1">
      <c r="A55" s="713"/>
      <c r="B55" s="653"/>
      <c r="C55" s="653"/>
      <c r="D55" s="653"/>
      <c r="E55" s="653"/>
      <c r="F55" s="653"/>
      <c r="G55" s="653"/>
      <c r="H55" s="653"/>
      <c r="I55" s="663"/>
    </row>
    <row r="56" spans="1:9" s="28" customFormat="1" ht="27" customHeight="1">
      <c r="A56" s="689" t="s">
        <v>111</v>
      </c>
      <c r="B56" s="184"/>
      <c r="C56" s="656" t="s">
        <v>23</v>
      </c>
      <c r="D56" s="656"/>
      <c r="E56" s="656" t="s">
        <v>24</v>
      </c>
      <c r="F56" s="656"/>
      <c r="G56" s="656" t="s">
        <v>21</v>
      </c>
      <c r="H56" s="656"/>
      <c r="I56" s="660" t="s">
        <v>110</v>
      </c>
    </row>
    <row r="57" spans="1:9" s="28" customFormat="1" ht="30" customHeight="1">
      <c r="A57" s="690"/>
      <c r="B57" s="186"/>
      <c r="C57" s="646" t="s">
        <v>7</v>
      </c>
      <c r="D57" s="646"/>
      <c r="E57" s="646" t="s">
        <v>17</v>
      </c>
      <c r="F57" s="646"/>
      <c r="G57" s="646" t="s">
        <v>8</v>
      </c>
      <c r="H57" s="646"/>
      <c r="I57" s="661"/>
    </row>
    <row r="58" spans="1:9" ht="24" customHeight="1">
      <c r="A58" s="251" t="s">
        <v>102</v>
      </c>
      <c r="B58" s="251"/>
      <c r="C58" s="725">
        <v>151</v>
      </c>
      <c r="D58" s="725"/>
      <c r="E58" s="725">
        <v>0</v>
      </c>
      <c r="F58" s="725"/>
      <c r="G58" s="725">
        <f>E58+C58</f>
        <v>151</v>
      </c>
      <c r="H58" s="725"/>
      <c r="I58" s="137" t="s">
        <v>106</v>
      </c>
    </row>
    <row r="59" spans="1:9" ht="24" customHeight="1">
      <c r="A59" s="251" t="s">
        <v>103</v>
      </c>
      <c r="B59" s="251"/>
      <c r="C59" s="725">
        <v>260</v>
      </c>
      <c r="D59" s="725"/>
      <c r="E59" s="725">
        <v>3</v>
      </c>
      <c r="F59" s="725"/>
      <c r="G59" s="725">
        <f aca="true" t="shared" si="7" ref="G59:G64">E59+C59</f>
        <v>263</v>
      </c>
      <c r="H59" s="725"/>
      <c r="I59" s="137" t="s">
        <v>107</v>
      </c>
    </row>
    <row r="60" spans="1:9" ht="24" customHeight="1">
      <c r="A60" s="251" t="s">
        <v>104</v>
      </c>
      <c r="B60" s="251"/>
      <c r="C60" s="725">
        <v>124</v>
      </c>
      <c r="D60" s="725"/>
      <c r="E60" s="725">
        <v>31</v>
      </c>
      <c r="F60" s="725"/>
      <c r="G60" s="725">
        <f t="shared" si="7"/>
        <v>155</v>
      </c>
      <c r="H60" s="725"/>
      <c r="I60" s="137" t="s">
        <v>108</v>
      </c>
    </row>
    <row r="61" spans="1:9" ht="24" customHeight="1">
      <c r="A61" s="651" t="s">
        <v>105</v>
      </c>
      <c r="B61" s="651"/>
      <c r="C61" s="725">
        <v>92</v>
      </c>
      <c r="D61" s="725"/>
      <c r="E61" s="725">
        <v>31</v>
      </c>
      <c r="F61" s="725"/>
      <c r="G61" s="725">
        <f t="shared" si="7"/>
        <v>123</v>
      </c>
      <c r="H61" s="725"/>
      <c r="I61" s="137" t="s">
        <v>109</v>
      </c>
    </row>
    <row r="62" spans="1:9" ht="24" customHeight="1">
      <c r="A62" s="651" t="s">
        <v>407</v>
      </c>
      <c r="B62" s="651"/>
      <c r="C62" s="710">
        <v>154</v>
      </c>
      <c r="D62" s="710"/>
      <c r="E62" s="710">
        <v>34</v>
      </c>
      <c r="F62" s="710"/>
      <c r="G62" s="725">
        <f t="shared" si="7"/>
        <v>188</v>
      </c>
      <c r="H62" s="725"/>
      <c r="I62" s="137" t="s">
        <v>410</v>
      </c>
    </row>
    <row r="63" spans="1:9" ht="24" customHeight="1">
      <c r="A63" s="651" t="s">
        <v>408</v>
      </c>
      <c r="B63" s="651"/>
      <c r="C63" s="710">
        <v>102</v>
      </c>
      <c r="D63" s="710"/>
      <c r="E63" s="710">
        <v>28</v>
      </c>
      <c r="F63" s="710"/>
      <c r="G63" s="725">
        <f t="shared" si="7"/>
        <v>130</v>
      </c>
      <c r="H63" s="725"/>
      <c r="I63" s="137" t="s">
        <v>411</v>
      </c>
    </row>
    <row r="64" spans="1:9" ht="24" customHeight="1">
      <c r="A64" s="651" t="s">
        <v>409</v>
      </c>
      <c r="B64" s="651"/>
      <c r="C64" s="710">
        <v>54</v>
      </c>
      <c r="D64" s="710"/>
      <c r="E64" s="710">
        <v>9</v>
      </c>
      <c r="F64" s="710"/>
      <c r="G64" s="725">
        <f t="shared" si="7"/>
        <v>63</v>
      </c>
      <c r="H64" s="725"/>
      <c r="I64" s="144" t="s">
        <v>412</v>
      </c>
    </row>
    <row r="65" spans="1:9" s="28" customFormat="1" ht="24" customHeight="1">
      <c r="A65" s="266" t="s">
        <v>3</v>
      </c>
      <c r="B65" s="266"/>
      <c r="C65" s="667">
        <f>SUM(C58:D64)</f>
        <v>937</v>
      </c>
      <c r="D65" s="667"/>
      <c r="E65" s="667">
        <f>SUM(E58:F64)</f>
        <v>136</v>
      </c>
      <c r="F65" s="667"/>
      <c r="G65" s="667">
        <f>SUM(G58:H64)</f>
        <v>1073</v>
      </c>
      <c r="H65" s="667"/>
      <c r="I65" s="181" t="s">
        <v>21</v>
      </c>
    </row>
    <row r="66" spans="1:9" s="28" customFormat="1" ht="15" customHeight="1">
      <c r="A66" s="133" t="s">
        <v>273</v>
      </c>
      <c r="B66" s="137"/>
      <c r="C66" s="166"/>
      <c r="D66" s="166"/>
      <c r="E66" s="166"/>
      <c r="F66" s="166"/>
      <c r="G66" s="665" t="s">
        <v>274</v>
      </c>
      <c r="H66" s="665"/>
      <c r="I66" s="665"/>
    </row>
    <row r="67" spans="1:9" s="28" customFormat="1" ht="15" customHeight="1">
      <c r="A67" s="133"/>
      <c r="B67" s="137"/>
      <c r="C67" s="166"/>
      <c r="D67" s="166"/>
      <c r="E67" s="166"/>
      <c r="F67" s="166"/>
      <c r="G67" s="166"/>
      <c r="H67" s="166"/>
      <c r="I67" s="166"/>
    </row>
    <row r="68" spans="1:9" s="28" customFormat="1" ht="15" customHeight="1">
      <c r="A68" s="133"/>
      <c r="B68" s="137"/>
      <c r="C68" s="166"/>
      <c r="D68" s="166"/>
      <c r="E68" s="166"/>
      <c r="F68" s="166"/>
      <c r="G68" s="166"/>
      <c r="H68" s="166"/>
      <c r="I68" s="166"/>
    </row>
    <row r="69" spans="1:9" s="28" customFormat="1" ht="30.75" customHeight="1">
      <c r="A69" s="608"/>
      <c r="B69" s="652" t="s">
        <v>641</v>
      </c>
      <c r="C69" s="652"/>
      <c r="D69" s="652"/>
      <c r="E69" s="652"/>
      <c r="F69" s="652"/>
      <c r="G69" s="652"/>
      <c r="H69" s="652"/>
      <c r="I69" s="606"/>
    </row>
    <row r="70" spans="1:9" s="28" customFormat="1" ht="32.25" customHeight="1">
      <c r="A70" s="712" t="s">
        <v>363</v>
      </c>
      <c r="B70" s="691" t="s">
        <v>642</v>
      </c>
      <c r="C70" s="691"/>
      <c r="D70" s="691"/>
      <c r="E70" s="691"/>
      <c r="F70" s="691"/>
      <c r="G70" s="691"/>
      <c r="H70" s="691"/>
      <c r="I70" s="662" t="s">
        <v>303</v>
      </c>
    </row>
    <row r="71" spans="1:9" s="28" customFormat="1" ht="19.5" customHeight="1">
      <c r="A71" s="713"/>
      <c r="B71" s="653"/>
      <c r="C71" s="653"/>
      <c r="D71" s="653"/>
      <c r="E71" s="653"/>
      <c r="F71" s="653"/>
      <c r="G71" s="653"/>
      <c r="H71" s="653"/>
      <c r="I71" s="663"/>
    </row>
    <row r="72" spans="1:9" s="28" customFormat="1" ht="30.75" customHeight="1">
      <c r="A72" s="689" t="s">
        <v>111</v>
      </c>
      <c r="B72" s="184"/>
      <c r="C72" s="656" t="s">
        <v>23</v>
      </c>
      <c r="D72" s="656"/>
      <c r="E72" s="656" t="s">
        <v>24</v>
      </c>
      <c r="F72" s="656"/>
      <c r="G72" s="656" t="s">
        <v>21</v>
      </c>
      <c r="H72" s="656"/>
      <c r="I72" s="660" t="s">
        <v>110</v>
      </c>
    </row>
    <row r="73" spans="1:9" s="28" customFormat="1" ht="39" customHeight="1">
      <c r="A73" s="690"/>
      <c r="B73" s="186"/>
      <c r="C73" s="646" t="s">
        <v>7</v>
      </c>
      <c r="D73" s="646"/>
      <c r="E73" s="646" t="s">
        <v>17</v>
      </c>
      <c r="F73" s="646"/>
      <c r="G73" s="646" t="s">
        <v>8</v>
      </c>
      <c r="H73" s="646"/>
      <c r="I73" s="661"/>
    </row>
    <row r="74" spans="1:9" ht="24" customHeight="1">
      <c r="A74" s="251" t="s">
        <v>102</v>
      </c>
      <c r="B74" s="251"/>
      <c r="C74" s="725">
        <v>152</v>
      </c>
      <c r="D74" s="725"/>
      <c r="E74" s="725">
        <v>0</v>
      </c>
      <c r="F74" s="725"/>
      <c r="G74" s="725">
        <f>C74+E74</f>
        <v>152</v>
      </c>
      <c r="H74" s="725"/>
      <c r="I74" s="137" t="s">
        <v>106</v>
      </c>
    </row>
    <row r="75" spans="1:9" ht="24" customHeight="1">
      <c r="A75" s="251" t="s">
        <v>103</v>
      </c>
      <c r="B75" s="251"/>
      <c r="C75" s="725">
        <v>294</v>
      </c>
      <c r="D75" s="725"/>
      <c r="E75" s="725">
        <v>4</v>
      </c>
      <c r="F75" s="725"/>
      <c r="G75" s="725">
        <f aca="true" t="shared" si="8" ref="G75:G80">C75+E75</f>
        <v>298</v>
      </c>
      <c r="H75" s="725"/>
      <c r="I75" s="137" t="s">
        <v>107</v>
      </c>
    </row>
    <row r="76" spans="1:9" ht="24" customHeight="1">
      <c r="A76" s="251" t="s">
        <v>104</v>
      </c>
      <c r="B76" s="251"/>
      <c r="C76" s="725">
        <v>127</v>
      </c>
      <c r="D76" s="725"/>
      <c r="E76" s="725">
        <v>33</v>
      </c>
      <c r="F76" s="725"/>
      <c r="G76" s="725">
        <f t="shared" si="8"/>
        <v>160</v>
      </c>
      <c r="H76" s="725"/>
      <c r="I76" s="137" t="s">
        <v>108</v>
      </c>
    </row>
    <row r="77" spans="1:9" ht="24" customHeight="1">
      <c r="A77" s="651" t="s">
        <v>105</v>
      </c>
      <c r="B77" s="651"/>
      <c r="C77" s="725">
        <v>104</v>
      </c>
      <c r="D77" s="725"/>
      <c r="E77" s="725">
        <v>31</v>
      </c>
      <c r="F77" s="725"/>
      <c r="G77" s="725">
        <f t="shared" si="8"/>
        <v>135</v>
      </c>
      <c r="H77" s="725"/>
      <c r="I77" s="137" t="s">
        <v>109</v>
      </c>
    </row>
    <row r="78" spans="1:9" ht="24" customHeight="1">
      <c r="A78" s="651" t="s">
        <v>407</v>
      </c>
      <c r="B78" s="651"/>
      <c r="C78" s="710">
        <v>180</v>
      </c>
      <c r="D78" s="710"/>
      <c r="E78" s="710">
        <v>37</v>
      </c>
      <c r="F78" s="710"/>
      <c r="G78" s="725">
        <f t="shared" si="8"/>
        <v>217</v>
      </c>
      <c r="H78" s="725"/>
      <c r="I78" s="137" t="s">
        <v>410</v>
      </c>
    </row>
    <row r="79" spans="1:9" ht="24" customHeight="1">
      <c r="A79" s="651" t="s">
        <v>408</v>
      </c>
      <c r="B79" s="651"/>
      <c r="C79" s="710">
        <v>100</v>
      </c>
      <c r="D79" s="710"/>
      <c r="E79" s="710">
        <v>32</v>
      </c>
      <c r="F79" s="710"/>
      <c r="G79" s="725">
        <f t="shared" si="8"/>
        <v>132</v>
      </c>
      <c r="H79" s="725"/>
      <c r="I79" s="137" t="s">
        <v>411</v>
      </c>
    </row>
    <row r="80" spans="1:9" ht="24" customHeight="1">
      <c r="A80" s="651" t="s">
        <v>409</v>
      </c>
      <c r="B80" s="651"/>
      <c r="C80" s="710">
        <v>51</v>
      </c>
      <c r="D80" s="710"/>
      <c r="E80" s="710">
        <v>10</v>
      </c>
      <c r="F80" s="710"/>
      <c r="G80" s="725">
        <f t="shared" si="8"/>
        <v>61</v>
      </c>
      <c r="H80" s="725"/>
      <c r="I80" s="144" t="s">
        <v>412</v>
      </c>
    </row>
    <row r="81" spans="1:9" s="28" customFormat="1" ht="24" customHeight="1">
      <c r="A81" s="726" t="s">
        <v>3</v>
      </c>
      <c r="B81" s="726"/>
      <c r="C81" s="727">
        <f>SUM(C74:D80)</f>
        <v>1008</v>
      </c>
      <c r="D81" s="727"/>
      <c r="E81" s="727">
        <f>SUM(E74:F80)</f>
        <v>147</v>
      </c>
      <c r="F81" s="727"/>
      <c r="G81" s="727">
        <f>SUM(G74:H80)</f>
        <v>1155</v>
      </c>
      <c r="H81" s="727"/>
      <c r="I81" s="181" t="s">
        <v>21</v>
      </c>
    </row>
    <row r="82" spans="1:9" s="28" customFormat="1" ht="15" customHeight="1">
      <c r="A82" s="133" t="s">
        <v>273</v>
      </c>
      <c r="B82" s="137"/>
      <c r="C82" s="166"/>
      <c r="D82" s="166"/>
      <c r="E82" s="166"/>
      <c r="F82" s="166"/>
      <c r="G82" s="664" t="s">
        <v>274</v>
      </c>
      <c r="H82" s="664"/>
      <c r="I82" s="664"/>
    </row>
    <row r="83" spans="1:9" s="28" customFormat="1" ht="15" customHeight="1">
      <c r="A83" s="133"/>
      <c r="B83" s="137"/>
      <c r="C83" s="166"/>
      <c r="D83" s="166"/>
      <c r="E83" s="166"/>
      <c r="F83" s="166"/>
      <c r="G83" s="166"/>
      <c r="H83" s="166"/>
      <c r="I83" s="166"/>
    </row>
    <row r="84" spans="1:9" ht="30.75" customHeight="1">
      <c r="A84" s="606"/>
      <c r="B84" s="652" t="s">
        <v>625</v>
      </c>
      <c r="C84" s="652"/>
      <c r="D84" s="652"/>
      <c r="E84" s="652"/>
      <c r="F84" s="652"/>
      <c r="G84" s="652"/>
      <c r="H84" s="652"/>
      <c r="I84" s="615"/>
    </row>
    <row r="85" spans="1:9" ht="51.75" customHeight="1">
      <c r="A85" s="612" t="s">
        <v>543</v>
      </c>
      <c r="B85" s="653" t="s">
        <v>626</v>
      </c>
      <c r="C85" s="653"/>
      <c r="D85" s="653"/>
      <c r="E85" s="653"/>
      <c r="F85" s="653"/>
      <c r="G85" s="653"/>
      <c r="H85" s="653"/>
      <c r="I85" s="607" t="s">
        <v>542</v>
      </c>
    </row>
    <row r="86" spans="1:9" ht="19.5" customHeight="1">
      <c r="A86" s="689" t="s">
        <v>111</v>
      </c>
      <c r="B86" s="184"/>
      <c r="C86" s="656" t="s">
        <v>279</v>
      </c>
      <c r="D86" s="656"/>
      <c r="E86" s="656" t="s">
        <v>280</v>
      </c>
      <c r="F86" s="656"/>
      <c r="G86" s="656" t="s">
        <v>21</v>
      </c>
      <c r="H86" s="656"/>
      <c r="I86" s="660" t="s">
        <v>110</v>
      </c>
    </row>
    <row r="87" spans="1:9" ht="19.5" customHeight="1">
      <c r="A87" s="704"/>
      <c r="B87" s="185"/>
      <c r="C87" s="646" t="s">
        <v>338</v>
      </c>
      <c r="D87" s="646"/>
      <c r="E87" s="646" t="s">
        <v>337</v>
      </c>
      <c r="F87" s="646"/>
      <c r="G87" s="646" t="s">
        <v>8</v>
      </c>
      <c r="H87" s="646"/>
      <c r="I87" s="696"/>
    </row>
    <row r="88" spans="1:9" ht="19.5" customHeight="1">
      <c r="A88" s="704"/>
      <c r="B88" s="185"/>
      <c r="C88" s="176" t="s">
        <v>26</v>
      </c>
      <c r="D88" s="176" t="s">
        <v>339</v>
      </c>
      <c r="E88" s="176" t="s">
        <v>26</v>
      </c>
      <c r="F88" s="176" t="s">
        <v>339</v>
      </c>
      <c r="G88" s="176" t="s">
        <v>26</v>
      </c>
      <c r="H88" s="176" t="s">
        <v>339</v>
      </c>
      <c r="I88" s="696"/>
    </row>
    <row r="89" spans="1:9" ht="19.5" customHeight="1">
      <c r="A89" s="690"/>
      <c r="B89" s="186"/>
      <c r="C89" s="177" t="s">
        <v>3</v>
      </c>
      <c r="D89" s="178" t="s">
        <v>4</v>
      </c>
      <c r="E89" s="177" t="s">
        <v>3</v>
      </c>
      <c r="F89" s="178" t="s">
        <v>4</v>
      </c>
      <c r="G89" s="177" t="s">
        <v>3</v>
      </c>
      <c r="H89" s="178" t="s">
        <v>4</v>
      </c>
      <c r="I89" s="661"/>
    </row>
    <row r="90" spans="1:9" ht="24" customHeight="1">
      <c r="A90" s="251" t="s">
        <v>102</v>
      </c>
      <c r="B90" s="251"/>
      <c r="C90" s="282">
        <v>14016</v>
      </c>
      <c r="D90" s="282">
        <v>7662</v>
      </c>
      <c r="E90" s="481">
        <v>2056</v>
      </c>
      <c r="F90" s="282">
        <v>759</v>
      </c>
      <c r="G90" s="282">
        <f>E90+C90</f>
        <v>16072</v>
      </c>
      <c r="H90" s="481">
        <f>F90+D90</f>
        <v>8421</v>
      </c>
      <c r="I90" s="137" t="s">
        <v>106</v>
      </c>
    </row>
    <row r="91" spans="1:9" ht="24" customHeight="1">
      <c r="A91" s="251" t="s">
        <v>103</v>
      </c>
      <c r="B91" s="251"/>
      <c r="C91" s="282">
        <v>25609</v>
      </c>
      <c r="D91" s="282">
        <v>13992</v>
      </c>
      <c r="E91" s="481">
        <v>4247</v>
      </c>
      <c r="F91" s="282">
        <v>1690</v>
      </c>
      <c r="G91" s="282">
        <f aca="true" t="shared" si="9" ref="G91:H96">E91+C91</f>
        <v>29856</v>
      </c>
      <c r="H91" s="481">
        <f t="shared" si="9"/>
        <v>15682</v>
      </c>
      <c r="I91" s="137" t="s">
        <v>107</v>
      </c>
    </row>
    <row r="92" spans="1:9" ht="24" customHeight="1">
      <c r="A92" s="251" t="s">
        <v>104</v>
      </c>
      <c r="B92" s="251"/>
      <c r="C92" s="282">
        <v>14822</v>
      </c>
      <c r="D92" s="282">
        <v>8234</v>
      </c>
      <c r="E92" s="481">
        <v>2184</v>
      </c>
      <c r="F92" s="282">
        <v>849</v>
      </c>
      <c r="G92" s="282">
        <f t="shared" si="9"/>
        <v>17006</v>
      </c>
      <c r="H92" s="481">
        <f t="shared" si="9"/>
        <v>9083</v>
      </c>
      <c r="I92" s="137" t="s">
        <v>108</v>
      </c>
    </row>
    <row r="93" spans="1:9" ht="24" customHeight="1">
      <c r="A93" s="651" t="s">
        <v>105</v>
      </c>
      <c r="B93" s="651"/>
      <c r="C93" s="282">
        <v>11946</v>
      </c>
      <c r="D93" s="282">
        <v>6421</v>
      </c>
      <c r="E93" s="481">
        <v>1847</v>
      </c>
      <c r="F93" s="282">
        <v>727</v>
      </c>
      <c r="G93" s="282">
        <f t="shared" si="9"/>
        <v>13793</v>
      </c>
      <c r="H93" s="481">
        <f t="shared" si="9"/>
        <v>7148</v>
      </c>
      <c r="I93" s="137" t="s">
        <v>109</v>
      </c>
    </row>
    <row r="94" spans="1:9" ht="24" customHeight="1">
      <c r="A94" s="651" t="s">
        <v>407</v>
      </c>
      <c r="B94" s="651"/>
      <c r="C94" s="282">
        <v>19167</v>
      </c>
      <c r="D94" s="282">
        <v>10097</v>
      </c>
      <c r="E94" s="481">
        <v>4001</v>
      </c>
      <c r="F94" s="282">
        <v>1606</v>
      </c>
      <c r="G94" s="282">
        <f t="shared" si="9"/>
        <v>23168</v>
      </c>
      <c r="H94" s="481">
        <f t="shared" si="9"/>
        <v>11703</v>
      </c>
      <c r="I94" s="137" t="s">
        <v>410</v>
      </c>
    </row>
    <row r="95" spans="1:9" ht="24" customHeight="1">
      <c r="A95" s="651" t="s">
        <v>408</v>
      </c>
      <c r="B95" s="651"/>
      <c r="C95" s="282">
        <v>12194</v>
      </c>
      <c r="D95" s="282">
        <v>6352</v>
      </c>
      <c r="E95" s="481">
        <v>2522</v>
      </c>
      <c r="F95" s="282">
        <v>840</v>
      </c>
      <c r="G95" s="282">
        <f t="shared" si="9"/>
        <v>14716</v>
      </c>
      <c r="H95" s="481">
        <f t="shared" si="9"/>
        <v>7192</v>
      </c>
      <c r="I95" s="137" t="s">
        <v>411</v>
      </c>
    </row>
    <row r="96" spans="1:9" ht="24" customHeight="1">
      <c r="A96" s="651" t="s">
        <v>409</v>
      </c>
      <c r="B96" s="651"/>
      <c r="C96" s="282">
        <v>6118</v>
      </c>
      <c r="D96" s="282">
        <v>3214</v>
      </c>
      <c r="E96" s="481">
        <v>1091</v>
      </c>
      <c r="F96" s="282">
        <v>393</v>
      </c>
      <c r="G96" s="282">
        <f t="shared" si="9"/>
        <v>7209</v>
      </c>
      <c r="H96" s="481">
        <f t="shared" si="9"/>
        <v>3607</v>
      </c>
      <c r="I96" s="144" t="s">
        <v>412</v>
      </c>
    </row>
    <row r="97" spans="1:9" s="28" customFormat="1" ht="24" customHeight="1">
      <c r="A97" s="181" t="s">
        <v>3</v>
      </c>
      <c r="B97" s="200"/>
      <c r="C97" s="286">
        <f aca="true" t="shared" si="10" ref="C97:H97">SUM(C90:C96)</f>
        <v>103872</v>
      </c>
      <c r="D97" s="480">
        <f t="shared" si="10"/>
        <v>55972</v>
      </c>
      <c r="E97" s="480">
        <f t="shared" si="10"/>
        <v>17948</v>
      </c>
      <c r="F97" s="480">
        <f t="shared" si="10"/>
        <v>6864</v>
      </c>
      <c r="G97" s="480">
        <f t="shared" si="10"/>
        <v>121820</v>
      </c>
      <c r="H97" s="480">
        <f t="shared" si="10"/>
        <v>62836</v>
      </c>
      <c r="I97" s="181" t="s">
        <v>21</v>
      </c>
    </row>
    <row r="98" spans="1:9" ht="21.75" customHeight="1">
      <c r="A98" s="133" t="s">
        <v>273</v>
      </c>
      <c r="B98" s="137"/>
      <c r="C98" s="166"/>
      <c r="D98" s="166"/>
      <c r="E98" s="166"/>
      <c r="F98" s="166"/>
      <c r="G98" s="664" t="s">
        <v>274</v>
      </c>
      <c r="H98" s="664"/>
      <c r="I98" s="664"/>
    </row>
    <row r="99" spans="1:9" ht="30.75" customHeight="1">
      <c r="A99" s="606"/>
      <c r="B99" s="652" t="s">
        <v>627</v>
      </c>
      <c r="C99" s="652"/>
      <c r="D99" s="652"/>
      <c r="E99" s="652"/>
      <c r="F99" s="652"/>
      <c r="G99" s="652"/>
      <c r="H99" s="652"/>
      <c r="I99" s="615"/>
    </row>
    <row r="100" spans="1:9" ht="51.75" customHeight="1">
      <c r="A100" s="612" t="s">
        <v>544</v>
      </c>
      <c r="B100" s="653" t="s">
        <v>628</v>
      </c>
      <c r="C100" s="653"/>
      <c r="D100" s="653"/>
      <c r="E100" s="653"/>
      <c r="F100" s="653"/>
      <c r="G100" s="653"/>
      <c r="H100" s="653"/>
      <c r="I100" s="607" t="s">
        <v>352</v>
      </c>
    </row>
    <row r="101" spans="1:9" ht="23.25" customHeight="1">
      <c r="A101" s="672" t="s">
        <v>111</v>
      </c>
      <c r="B101" s="184"/>
      <c r="C101" s="656" t="s">
        <v>279</v>
      </c>
      <c r="D101" s="656"/>
      <c r="E101" s="656" t="s">
        <v>280</v>
      </c>
      <c r="F101" s="656"/>
      <c r="G101" s="656" t="s">
        <v>21</v>
      </c>
      <c r="H101" s="656"/>
      <c r="I101" s="660" t="s">
        <v>110</v>
      </c>
    </row>
    <row r="102" spans="1:9" ht="24.75" customHeight="1">
      <c r="A102" s="625"/>
      <c r="B102" s="185"/>
      <c r="C102" s="646" t="s">
        <v>338</v>
      </c>
      <c r="D102" s="646"/>
      <c r="E102" s="646" t="s">
        <v>337</v>
      </c>
      <c r="F102" s="646"/>
      <c r="G102" s="646" t="s">
        <v>8</v>
      </c>
      <c r="H102" s="646"/>
      <c r="I102" s="696"/>
    </row>
    <row r="103" spans="1:9" ht="19.5" customHeight="1">
      <c r="A103" s="625"/>
      <c r="B103" s="185"/>
      <c r="C103" s="176" t="s">
        <v>26</v>
      </c>
      <c r="D103" s="176" t="s">
        <v>339</v>
      </c>
      <c r="E103" s="176" t="s">
        <v>26</v>
      </c>
      <c r="F103" s="176" t="s">
        <v>339</v>
      </c>
      <c r="G103" s="176" t="s">
        <v>26</v>
      </c>
      <c r="H103" s="176" t="s">
        <v>339</v>
      </c>
      <c r="I103" s="696"/>
    </row>
    <row r="104" spans="1:9" ht="19.5" customHeight="1">
      <c r="A104" s="673"/>
      <c r="B104" s="186"/>
      <c r="C104" s="177" t="s">
        <v>3</v>
      </c>
      <c r="D104" s="178" t="s">
        <v>4</v>
      </c>
      <c r="E104" s="177" t="s">
        <v>3</v>
      </c>
      <c r="F104" s="178" t="s">
        <v>4</v>
      </c>
      <c r="G104" s="177" t="s">
        <v>3</v>
      </c>
      <c r="H104" s="178" t="s">
        <v>4</v>
      </c>
      <c r="I104" s="661"/>
    </row>
    <row r="105" spans="1:9" ht="24" customHeight="1">
      <c r="A105" s="251" t="s">
        <v>102</v>
      </c>
      <c r="B105" s="251"/>
      <c r="C105" s="282">
        <v>14016</v>
      </c>
      <c r="D105" s="282">
        <v>7662</v>
      </c>
      <c r="E105" s="273">
        <v>2056</v>
      </c>
      <c r="F105" s="282">
        <v>759</v>
      </c>
      <c r="G105" s="282">
        <f>E105+C105</f>
        <v>16072</v>
      </c>
      <c r="H105" s="273">
        <f>F105+D105</f>
        <v>8421</v>
      </c>
      <c r="I105" s="137" t="s">
        <v>106</v>
      </c>
    </row>
    <row r="106" spans="1:9" ht="24" customHeight="1">
      <c r="A106" s="251" t="s">
        <v>103</v>
      </c>
      <c r="B106" s="251"/>
      <c r="C106" s="282">
        <v>25308</v>
      </c>
      <c r="D106" s="282">
        <v>13830</v>
      </c>
      <c r="E106" s="273">
        <v>4215</v>
      </c>
      <c r="F106" s="282">
        <v>1673</v>
      </c>
      <c r="G106" s="282">
        <f aca="true" t="shared" si="11" ref="G106:H111">E106+C106</f>
        <v>29523</v>
      </c>
      <c r="H106" s="273">
        <f t="shared" si="11"/>
        <v>15503</v>
      </c>
      <c r="I106" s="137" t="s">
        <v>107</v>
      </c>
    </row>
    <row r="107" spans="1:9" ht="24" customHeight="1">
      <c r="A107" s="251" t="s">
        <v>104</v>
      </c>
      <c r="B107" s="251"/>
      <c r="C107" s="282">
        <v>12019</v>
      </c>
      <c r="D107" s="282">
        <v>6671</v>
      </c>
      <c r="E107" s="273">
        <v>1709</v>
      </c>
      <c r="F107" s="282">
        <v>678</v>
      </c>
      <c r="G107" s="282">
        <f t="shared" si="11"/>
        <v>13728</v>
      </c>
      <c r="H107" s="273">
        <f t="shared" si="11"/>
        <v>7349</v>
      </c>
      <c r="I107" s="137" t="s">
        <v>108</v>
      </c>
    </row>
    <row r="108" spans="1:9" ht="24" customHeight="1">
      <c r="A108" s="651" t="s">
        <v>105</v>
      </c>
      <c r="B108" s="651"/>
      <c r="C108" s="282">
        <v>9101</v>
      </c>
      <c r="D108" s="282">
        <v>5013</v>
      </c>
      <c r="E108" s="273">
        <v>1415</v>
      </c>
      <c r="F108" s="282">
        <v>568</v>
      </c>
      <c r="G108" s="282">
        <f t="shared" si="11"/>
        <v>10516</v>
      </c>
      <c r="H108" s="273">
        <f t="shared" si="11"/>
        <v>5581</v>
      </c>
      <c r="I108" s="137" t="s">
        <v>109</v>
      </c>
    </row>
    <row r="109" spans="1:9" ht="24" customHeight="1">
      <c r="A109" s="651" t="s">
        <v>407</v>
      </c>
      <c r="B109" s="651"/>
      <c r="C109" s="283">
        <v>15446</v>
      </c>
      <c r="D109" s="283">
        <v>8247</v>
      </c>
      <c r="E109" s="284">
        <v>3087</v>
      </c>
      <c r="F109" s="283">
        <v>1296</v>
      </c>
      <c r="G109" s="282">
        <f t="shared" si="11"/>
        <v>18533</v>
      </c>
      <c r="H109" s="273">
        <f t="shared" si="11"/>
        <v>9543</v>
      </c>
      <c r="I109" s="137" t="s">
        <v>410</v>
      </c>
    </row>
    <row r="110" spans="1:9" ht="24" customHeight="1">
      <c r="A110" s="651" t="s">
        <v>408</v>
      </c>
      <c r="B110" s="651"/>
      <c r="C110" s="283">
        <v>9350</v>
      </c>
      <c r="D110" s="283">
        <v>4839</v>
      </c>
      <c r="E110" s="284">
        <v>1829</v>
      </c>
      <c r="F110" s="283">
        <v>657</v>
      </c>
      <c r="G110" s="282">
        <f t="shared" si="11"/>
        <v>11179</v>
      </c>
      <c r="H110" s="273">
        <f t="shared" si="11"/>
        <v>5496</v>
      </c>
      <c r="I110" s="137" t="s">
        <v>411</v>
      </c>
    </row>
    <row r="111" spans="1:9" ht="24" customHeight="1">
      <c r="A111" s="651" t="s">
        <v>409</v>
      </c>
      <c r="B111" s="651"/>
      <c r="C111" s="282">
        <v>5042</v>
      </c>
      <c r="D111" s="282">
        <v>2697</v>
      </c>
      <c r="E111" s="282">
        <v>865</v>
      </c>
      <c r="F111" s="282">
        <v>336</v>
      </c>
      <c r="G111" s="282">
        <f t="shared" si="11"/>
        <v>5907</v>
      </c>
      <c r="H111" s="273">
        <f t="shared" si="11"/>
        <v>3033</v>
      </c>
      <c r="I111" s="144" t="s">
        <v>412</v>
      </c>
    </row>
    <row r="112" spans="1:9" s="28" customFormat="1" ht="24" customHeight="1">
      <c r="A112" s="181" t="s">
        <v>3</v>
      </c>
      <c r="B112" s="200"/>
      <c r="C112" s="286">
        <f aca="true" t="shared" si="12" ref="C112:H112">SUM(C105:C111)</f>
        <v>90282</v>
      </c>
      <c r="D112" s="286">
        <f t="shared" si="12"/>
        <v>48959</v>
      </c>
      <c r="E112" s="286">
        <f t="shared" si="12"/>
        <v>15176</v>
      </c>
      <c r="F112" s="286">
        <f t="shared" si="12"/>
        <v>5967</v>
      </c>
      <c r="G112" s="286">
        <f t="shared" si="12"/>
        <v>105458</v>
      </c>
      <c r="H112" s="286">
        <f t="shared" si="12"/>
        <v>54926</v>
      </c>
      <c r="I112" s="181" t="s">
        <v>21</v>
      </c>
    </row>
    <row r="113" spans="1:9" ht="21.75" customHeight="1">
      <c r="A113" s="133" t="s">
        <v>273</v>
      </c>
      <c r="B113" s="137"/>
      <c r="C113" s="166"/>
      <c r="D113" s="166"/>
      <c r="E113" s="166"/>
      <c r="F113" s="166"/>
      <c r="G113" s="665" t="s">
        <v>274</v>
      </c>
      <c r="H113" s="665"/>
      <c r="I113" s="665"/>
    </row>
    <row r="114" spans="1:9" ht="12" customHeight="1">
      <c r="A114" s="132"/>
      <c r="B114" s="132"/>
      <c r="C114" s="132"/>
      <c r="D114" s="132"/>
      <c r="E114" s="132"/>
      <c r="F114" s="132"/>
      <c r="G114" s="132"/>
      <c r="H114" s="132"/>
      <c r="I114" s="132"/>
    </row>
    <row r="115" spans="1:9" ht="12" customHeight="1">
      <c r="A115" s="132"/>
      <c r="B115" s="132"/>
      <c r="C115" s="132"/>
      <c r="D115" s="132"/>
      <c r="E115" s="132"/>
      <c r="F115" s="132"/>
      <c r="G115" s="132"/>
      <c r="H115" s="132"/>
      <c r="I115" s="132"/>
    </row>
    <row r="116" spans="1:9" ht="30.75" customHeight="1">
      <c r="A116" s="606"/>
      <c r="B116" s="652" t="s">
        <v>629</v>
      </c>
      <c r="C116" s="652"/>
      <c r="D116" s="652"/>
      <c r="E116" s="652"/>
      <c r="F116" s="652"/>
      <c r="G116" s="652"/>
      <c r="H116" s="652"/>
      <c r="I116" s="615"/>
    </row>
    <row r="117" spans="1:9" ht="51.75" customHeight="1">
      <c r="A117" s="607" t="s">
        <v>382</v>
      </c>
      <c r="B117" s="653" t="s">
        <v>630</v>
      </c>
      <c r="C117" s="653"/>
      <c r="D117" s="653"/>
      <c r="E117" s="653"/>
      <c r="F117" s="653"/>
      <c r="G117" s="653"/>
      <c r="H117" s="653"/>
      <c r="I117" s="607" t="s">
        <v>400</v>
      </c>
    </row>
    <row r="118" spans="1:9" ht="23.25" customHeight="1">
      <c r="A118" s="689" t="s">
        <v>111</v>
      </c>
      <c r="B118" s="184"/>
      <c r="C118" s="656" t="s">
        <v>279</v>
      </c>
      <c r="D118" s="656"/>
      <c r="E118" s="656" t="s">
        <v>280</v>
      </c>
      <c r="F118" s="656"/>
      <c r="G118" s="656" t="s">
        <v>21</v>
      </c>
      <c r="H118" s="656"/>
      <c r="I118" s="660" t="s">
        <v>110</v>
      </c>
    </row>
    <row r="119" spans="1:9" ht="24.75" customHeight="1">
      <c r="A119" s="704"/>
      <c r="B119" s="185"/>
      <c r="C119" s="646" t="s">
        <v>338</v>
      </c>
      <c r="D119" s="646"/>
      <c r="E119" s="646" t="s">
        <v>337</v>
      </c>
      <c r="F119" s="646"/>
      <c r="G119" s="646" t="s">
        <v>8</v>
      </c>
      <c r="H119" s="646"/>
      <c r="I119" s="696"/>
    </row>
    <row r="120" spans="1:9" ht="19.5" customHeight="1">
      <c r="A120" s="704"/>
      <c r="B120" s="185"/>
      <c r="C120" s="176" t="s">
        <v>26</v>
      </c>
      <c r="D120" s="176" t="s">
        <v>339</v>
      </c>
      <c r="E120" s="176" t="s">
        <v>26</v>
      </c>
      <c r="F120" s="176" t="s">
        <v>339</v>
      </c>
      <c r="G120" s="176" t="s">
        <v>26</v>
      </c>
      <c r="H120" s="176" t="s">
        <v>339</v>
      </c>
      <c r="I120" s="696"/>
    </row>
    <row r="121" spans="1:9" ht="19.5" customHeight="1">
      <c r="A121" s="690"/>
      <c r="B121" s="186"/>
      <c r="C121" s="177" t="s">
        <v>3</v>
      </c>
      <c r="D121" s="178" t="s">
        <v>4</v>
      </c>
      <c r="E121" s="177" t="s">
        <v>3</v>
      </c>
      <c r="F121" s="178" t="s">
        <v>4</v>
      </c>
      <c r="G121" s="177" t="s">
        <v>3</v>
      </c>
      <c r="H121" s="178" t="s">
        <v>4</v>
      </c>
      <c r="I121" s="661"/>
    </row>
    <row r="122" spans="1:9" ht="24" customHeight="1">
      <c r="A122" s="251" t="s">
        <v>102</v>
      </c>
      <c r="B122" s="251"/>
      <c r="C122" s="282">
        <v>0</v>
      </c>
      <c r="D122" s="282">
        <v>0</v>
      </c>
      <c r="E122" s="273"/>
      <c r="F122" s="282"/>
      <c r="G122" s="282">
        <f>+C122+E122</f>
        <v>0</v>
      </c>
      <c r="H122" s="273">
        <f>+D122+F122</f>
        <v>0</v>
      </c>
      <c r="I122" s="137" t="s">
        <v>106</v>
      </c>
    </row>
    <row r="123" spans="1:9" ht="24" customHeight="1">
      <c r="A123" s="251" t="s">
        <v>103</v>
      </c>
      <c r="B123" s="251"/>
      <c r="C123" s="282">
        <v>301</v>
      </c>
      <c r="D123" s="282">
        <v>162</v>
      </c>
      <c r="E123" s="273">
        <v>32</v>
      </c>
      <c r="F123" s="282">
        <v>17</v>
      </c>
      <c r="G123" s="282">
        <f aca="true" t="shared" si="13" ref="G123:H128">+C123+E123</f>
        <v>333</v>
      </c>
      <c r="H123" s="273">
        <f t="shared" si="13"/>
        <v>179</v>
      </c>
      <c r="I123" s="137" t="s">
        <v>107</v>
      </c>
    </row>
    <row r="124" spans="1:9" ht="24" customHeight="1">
      <c r="A124" s="251" t="s">
        <v>104</v>
      </c>
      <c r="B124" s="251"/>
      <c r="C124" s="282">
        <v>2803</v>
      </c>
      <c r="D124" s="282">
        <v>1563</v>
      </c>
      <c r="E124" s="273">
        <v>475</v>
      </c>
      <c r="F124" s="282">
        <v>171</v>
      </c>
      <c r="G124" s="282">
        <f t="shared" si="13"/>
        <v>3278</v>
      </c>
      <c r="H124" s="273">
        <f t="shared" si="13"/>
        <v>1734</v>
      </c>
      <c r="I124" s="137" t="s">
        <v>108</v>
      </c>
    </row>
    <row r="125" spans="1:9" ht="24" customHeight="1">
      <c r="A125" s="651" t="s">
        <v>105</v>
      </c>
      <c r="B125" s="651"/>
      <c r="C125" s="282">
        <v>2845</v>
      </c>
      <c r="D125" s="282">
        <v>1408</v>
      </c>
      <c r="E125" s="273">
        <v>432</v>
      </c>
      <c r="F125" s="282">
        <v>159</v>
      </c>
      <c r="G125" s="282">
        <f t="shared" si="13"/>
        <v>3277</v>
      </c>
      <c r="H125" s="273">
        <f t="shared" si="13"/>
        <v>1567</v>
      </c>
      <c r="I125" s="137" t="s">
        <v>109</v>
      </c>
    </row>
    <row r="126" spans="1:9" ht="24" customHeight="1">
      <c r="A126" s="651" t="s">
        <v>407</v>
      </c>
      <c r="B126" s="651"/>
      <c r="C126" s="284">
        <v>3721</v>
      </c>
      <c r="D126" s="283">
        <v>1850</v>
      </c>
      <c r="E126" s="284">
        <v>914</v>
      </c>
      <c r="F126" s="283">
        <v>310</v>
      </c>
      <c r="G126" s="282">
        <f t="shared" si="13"/>
        <v>4635</v>
      </c>
      <c r="H126" s="273">
        <f t="shared" si="13"/>
        <v>2160</v>
      </c>
      <c r="I126" s="137" t="s">
        <v>410</v>
      </c>
    </row>
    <row r="127" spans="1:9" ht="24" customHeight="1">
      <c r="A127" s="651" t="s">
        <v>408</v>
      </c>
      <c r="B127" s="651"/>
      <c r="C127" s="283">
        <v>2844</v>
      </c>
      <c r="D127" s="283">
        <v>1513</v>
      </c>
      <c r="E127" s="284">
        <v>693</v>
      </c>
      <c r="F127" s="283">
        <v>183</v>
      </c>
      <c r="G127" s="282">
        <f t="shared" si="13"/>
        <v>3537</v>
      </c>
      <c r="H127" s="273">
        <f t="shared" si="13"/>
        <v>1696</v>
      </c>
      <c r="I127" s="137" t="s">
        <v>411</v>
      </c>
    </row>
    <row r="128" spans="1:9" ht="24" customHeight="1">
      <c r="A128" s="651" t="s">
        <v>409</v>
      </c>
      <c r="B128" s="651"/>
      <c r="C128" s="277">
        <v>1076</v>
      </c>
      <c r="D128" s="282">
        <v>517</v>
      </c>
      <c r="E128" s="282">
        <v>226</v>
      </c>
      <c r="F128" s="282">
        <v>57</v>
      </c>
      <c r="G128" s="282">
        <f t="shared" si="13"/>
        <v>1302</v>
      </c>
      <c r="H128" s="273">
        <f t="shared" si="13"/>
        <v>574</v>
      </c>
      <c r="I128" s="144" t="s">
        <v>412</v>
      </c>
    </row>
    <row r="129" spans="1:9" s="28" customFormat="1" ht="24" customHeight="1">
      <c r="A129" s="181" t="s">
        <v>3</v>
      </c>
      <c r="B129" s="200"/>
      <c r="C129" s="286">
        <f aca="true" t="shared" si="14" ref="C129:H129">SUM(C122:C128)</f>
        <v>13590</v>
      </c>
      <c r="D129" s="286">
        <f t="shared" si="14"/>
        <v>7013</v>
      </c>
      <c r="E129" s="286">
        <f t="shared" si="14"/>
        <v>2772</v>
      </c>
      <c r="F129" s="286">
        <f t="shared" si="14"/>
        <v>897</v>
      </c>
      <c r="G129" s="286">
        <f t="shared" si="14"/>
        <v>16362</v>
      </c>
      <c r="H129" s="286">
        <f t="shared" si="14"/>
        <v>7910</v>
      </c>
      <c r="I129" s="181" t="s">
        <v>21</v>
      </c>
    </row>
    <row r="130" spans="1:9" ht="32.25" customHeight="1">
      <c r="A130" s="197" t="s">
        <v>273</v>
      </c>
      <c r="B130" s="137"/>
      <c r="C130" s="166"/>
      <c r="D130" s="166"/>
      <c r="E130" s="166"/>
      <c r="F130" s="166"/>
      <c r="G130" s="721" t="s">
        <v>274</v>
      </c>
      <c r="H130" s="721"/>
      <c r="I130" s="721"/>
    </row>
    <row r="131" spans="1:9" s="28" customFormat="1" ht="15" customHeight="1">
      <c r="A131" s="199"/>
      <c r="B131" s="135"/>
      <c r="C131" s="136"/>
      <c r="D131" s="136"/>
      <c r="E131" s="136"/>
      <c r="F131" s="173"/>
      <c r="G131" s="173"/>
      <c r="H131" s="173"/>
      <c r="I131" s="173"/>
    </row>
    <row r="132" spans="1:9" ht="24" customHeight="1">
      <c r="A132" s="675" t="s">
        <v>545</v>
      </c>
      <c r="B132" s="652" t="s">
        <v>591</v>
      </c>
      <c r="C132" s="652"/>
      <c r="D132" s="652"/>
      <c r="E132" s="652"/>
      <c r="F132" s="652"/>
      <c r="G132" s="652"/>
      <c r="H132" s="652"/>
      <c r="I132" s="662" t="s">
        <v>401</v>
      </c>
    </row>
    <row r="133" spans="1:9" ht="15.75">
      <c r="A133" s="675"/>
      <c r="B133" s="692" t="s">
        <v>592</v>
      </c>
      <c r="C133" s="692"/>
      <c r="D133" s="692"/>
      <c r="E133" s="692"/>
      <c r="F133" s="692"/>
      <c r="G133" s="692"/>
      <c r="H133" s="692"/>
      <c r="I133" s="662"/>
    </row>
    <row r="134" spans="1:9" ht="27" customHeight="1">
      <c r="A134" s="676"/>
      <c r="B134" s="693"/>
      <c r="C134" s="693"/>
      <c r="D134" s="693"/>
      <c r="E134" s="693"/>
      <c r="F134" s="693"/>
      <c r="G134" s="693"/>
      <c r="H134" s="693"/>
      <c r="I134" s="663"/>
    </row>
    <row r="135" spans="1:9" ht="24.75" customHeight="1">
      <c r="A135" s="689" t="s">
        <v>111</v>
      </c>
      <c r="B135" s="198"/>
      <c r="C135" s="656" t="s">
        <v>23</v>
      </c>
      <c r="D135" s="656"/>
      <c r="E135" s="656" t="s">
        <v>24</v>
      </c>
      <c r="F135" s="656"/>
      <c r="G135" s="656" t="s">
        <v>21</v>
      </c>
      <c r="H135" s="656"/>
      <c r="I135" s="660" t="s">
        <v>110</v>
      </c>
    </row>
    <row r="136" spans="1:9" ht="24.75" customHeight="1">
      <c r="A136" s="704"/>
      <c r="B136" s="179"/>
      <c r="C136" s="646" t="s">
        <v>7</v>
      </c>
      <c r="D136" s="646"/>
      <c r="E136" s="646" t="s">
        <v>17</v>
      </c>
      <c r="F136" s="646"/>
      <c r="G136" s="646" t="s">
        <v>8</v>
      </c>
      <c r="H136" s="646"/>
      <c r="I136" s="696"/>
    </row>
    <row r="137" spans="1:9" ht="20.25" customHeight="1">
      <c r="A137" s="704"/>
      <c r="B137" s="185"/>
      <c r="C137" s="176" t="s">
        <v>26</v>
      </c>
      <c r="D137" s="176" t="s">
        <v>339</v>
      </c>
      <c r="E137" s="176" t="s">
        <v>26</v>
      </c>
      <c r="F137" s="176" t="s">
        <v>339</v>
      </c>
      <c r="G137" s="176" t="s">
        <v>26</v>
      </c>
      <c r="H137" s="176" t="s">
        <v>339</v>
      </c>
      <c r="I137" s="696"/>
    </row>
    <row r="138" spans="1:9" ht="20.25" customHeight="1">
      <c r="A138" s="690"/>
      <c r="B138" s="186"/>
      <c r="C138" s="177" t="s">
        <v>3</v>
      </c>
      <c r="D138" s="178" t="s">
        <v>4</v>
      </c>
      <c r="E138" s="177" t="s">
        <v>3</v>
      </c>
      <c r="F138" s="178" t="s">
        <v>4</v>
      </c>
      <c r="G138" s="177" t="s">
        <v>3</v>
      </c>
      <c r="H138" s="178" t="s">
        <v>4</v>
      </c>
      <c r="I138" s="661"/>
    </row>
    <row r="139" spans="1:9" ht="24" customHeight="1">
      <c r="A139" s="251" t="s">
        <v>102</v>
      </c>
      <c r="B139" s="251"/>
      <c r="C139" s="283">
        <v>1002</v>
      </c>
      <c r="D139" s="283">
        <v>562</v>
      </c>
      <c r="E139" s="283">
        <v>0</v>
      </c>
      <c r="F139" s="283">
        <v>0</v>
      </c>
      <c r="G139" s="283">
        <f>C139+E139</f>
        <v>1002</v>
      </c>
      <c r="H139" s="283">
        <f>D139+F139</f>
        <v>562</v>
      </c>
      <c r="I139" s="137" t="s">
        <v>106</v>
      </c>
    </row>
    <row r="140" spans="1:9" ht="24" customHeight="1">
      <c r="A140" s="251" t="s">
        <v>103</v>
      </c>
      <c r="B140" s="251"/>
      <c r="C140" s="283">
        <v>1553</v>
      </c>
      <c r="D140" s="283">
        <v>774</v>
      </c>
      <c r="E140" s="283">
        <v>20</v>
      </c>
      <c r="F140" s="283">
        <v>10</v>
      </c>
      <c r="G140" s="283">
        <f aca="true" t="shared" si="15" ref="G140:H145">C140+E140</f>
        <v>1573</v>
      </c>
      <c r="H140" s="283">
        <f t="shared" si="15"/>
        <v>784</v>
      </c>
      <c r="I140" s="137" t="s">
        <v>107</v>
      </c>
    </row>
    <row r="141" spans="1:9" ht="24" customHeight="1">
      <c r="A141" s="251" t="s">
        <v>104</v>
      </c>
      <c r="B141" s="251"/>
      <c r="C141" s="283">
        <v>658</v>
      </c>
      <c r="D141" s="283">
        <v>334</v>
      </c>
      <c r="E141" s="283">
        <v>183</v>
      </c>
      <c r="F141" s="283">
        <v>96</v>
      </c>
      <c r="G141" s="283">
        <f t="shared" si="15"/>
        <v>841</v>
      </c>
      <c r="H141" s="283">
        <f t="shared" si="15"/>
        <v>430</v>
      </c>
      <c r="I141" s="137" t="s">
        <v>108</v>
      </c>
    </row>
    <row r="142" spans="1:9" ht="24" customHeight="1">
      <c r="A142" s="651" t="s">
        <v>105</v>
      </c>
      <c r="B142" s="651"/>
      <c r="C142" s="283">
        <v>600</v>
      </c>
      <c r="D142" s="283">
        <v>188</v>
      </c>
      <c r="E142" s="283">
        <v>201</v>
      </c>
      <c r="F142" s="283">
        <v>50</v>
      </c>
      <c r="G142" s="283">
        <f t="shared" si="15"/>
        <v>801</v>
      </c>
      <c r="H142" s="283">
        <f t="shared" si="15"/>
        <v>238</v>
      </c>
      <c r="I142" s="137" t="s">
        <v>109</v>
      </c>
    </row>
    <row r="143" spans="1:9" ht="24" customHeight="1">
      <c r="A143" s="651" t="s">
        <v>407</v>
      </c>
      <c r="B143" s="651"/>
      <c r="C143" s="283">
        <v>1054</v>
      </c>
      <c r="D143" s="283">
        <v>428</v>
      </c>
      <c r="E143" s="283">
        <v>231</v>
      </c>
      <c r="F143" s="283">
        <v>91</v>
      </c>
      <c r="G143" s="283">
        <f t="shared" si="15"/>
        <v>1285</v>
      </c>
      <c r="H143" s="283">
        <f t="shared" si="15"/>
        <v>519</v>
      </c>
      <c r="I143" s="137" t="s">
        <v>410</v>
      </c>
    </row>
    <row r="144" spans="1:9" ht="24" customHeight="1">
      <c r="A144" s="651" t="s">
        <v>408</v>
      </c>
      <c r="B144" s="651"/>
      <c r="C144" s="283">
        <v>619</v>
      </c>
      <c r="D144" s="283">
        <v>172</v>
      </c>
      <c r="E144" s="283">
        <v>169</v>
      </c>
      <c r="F144" s="283">
        <v>35</v>
      </c>
      <c r="G144" s="283">
        <f t="shared" si="15"/>
        <v>788</v>
      </c>
      <c r="H144" s="283">
        <f t="shared" si="15"/>
        <v>207</v>
      </c>
      <c r="I144" s="137" t="s">
        <v>411</v>
      </c>
    </row>
    <row r="145" spans="1:9" ht="24" customHeight="1">
      <c r="A145" s="651" t="s">
        <v>409</v>
      </c>
      <c r="B145" s="651"/>
      <c r="C145" s="282">
        <v>277</v>
      </c>
      <c r="D145" s="282">
        <v>84</v>
      </c>
      <c r="E145" s="282">
        <v>105</v>
      </c>
      <c r="F145" s="282">
        <v>47</v>
      </c>
      <c r="G145" s="283">
        <f t="shared" si="15"/>
        <v>382</v>
      </c>
      <c r="H145" s="283">
        <f t="shared" si="15"/>
        <v>131</v>
      </c>
      <c r="I145" s="144" t="s">
        <v>412</v>
      </c>
    </row>
    <row r="146" spans="1:9" s="28" customFormat="1" ht="24" customHeight="1">
      <c r="A146" s="181" t="s">
        <v>3</v>
      </c>
      <c r="B146" s="200"/>
      <c r="C146" s="286">
        <f aca="true" t="shared" si="16" ref="C146:H146">SUM(C139:C145)</f>
        <v>5763</v>
      </c>
      <c r="D146" s="286">
        <f t="shared" si="16"/>
        <v>2542</v>
      </c>
      <c r="E146" s="286">
        <f t="shared" si="16"/>
        <v>909</v>
      </c>
      <c r="F146" s="286">
        <f t="shared" si="16"/>
        <v>329</v>
      </c>
      <c r="G146" s="286">
        <f t="shared" si="16"/>
        <v>6672</v>
      </c>
      <c r="H146" s="286">
        <f t="shared" si="16"/>
        <v>2871</v>
      </c>
      <c r="I146" s="181" t="s">
        <v>21</v>
      </c>
    </row>
    <row r="147" spans="1:9" ht="21.75" customHeight="1">
      <c r="A147" s="133" t="s">
        <v>273</v>
      </c>
      <c r="B147" s="137"/>
      <c r="C147" s="166"/>
      <c r="D147" s="166"/>
      <c r="E147" s="166"/>
      <c r="F147" s="166"/>
      <c r="G147" s="664" t="s">
        <v>274</v>
      </c>
      <c r="H147" s="664"/>
      <c r="I147" s="664"/>
    </row>
    <row r="148" spans="1:9" s="67" customFormat="1" ht="39.75" customHeight="1">
      <c r="A148" s="675" t="s">
        <v>402</v>
      </c>
      <c r="B148" s="652" t="s">
        <v>593</v>
      </c>
      <c r="C148" s="652"/>
      <c r="D148" s="652"/>
      <c r="E148" s="652"/>
      <c r="F148" s="652"/>
      <c r="G148" s="652"/>
      <c r="H148" s="652"/>
      <c r="I148" s="662" t="s">
        <v>403</v>
      </c>
    </row>
    <row r="149" spans="1:9" ht="39" customHeight="1">
      <c r="A149" s="676"/>
      <c r="B149" s="692" t="s">
        <v>594</v>
      </c>
      <c r="C149" s="692"/>
      <c r="D149" s="692"/>
      <c r="E149" s="692"/>
      <c r="F149" s="692"/>
      <c r="G149" s="692"/>
      <c r="H149" s="692"/>
      <c r="I149" s="663"/>
    </row>
    <row r="150" spans="1:9" ht="15.75">
      <c r="A150" s="689" t="s">
        <v>111</v>
      </c>
      <c r="B150" s="198"/>
      <c r="C150" s="656" t="s">
        <v>23</v>
      </c>
      <c r="D150" s="656"/>
      <c r="E150" s="656" t="s">
        <v>24</v>
      </c>
      <c r="F150" s="656"/>
      <c r="G150" s="656" t="s">
        <v>21</v>
      </c>
      <c r="H150" s="656"/>
      <c r="I150" s="660" t="s">
        <v>110</v>
      </c>
    </row>
    <row r="151" spans="1:9" s="76" customFormat="1" ht="27.75" customHeight="1">
      <c r="A151" s="704"/>
      <c r="B151" s="179"/>
      <c r="C151" s="646" t="s">
        <v>7</v>
      </c>
      <c r="D151" s="646"/>
      <c r="E151" s="646" t="s">
        <v>17</v>
      </c>
      <c r="F151" s="646"/>
      <c r="G151" s="646" t="s">
        <v>8</v>
      </c>
      <c r="H151" s="646"/>
      <c r="I151" s="696"/>
    </row>
    <row r="152" spans="1:9" s="28" customFormat="1" ht="18.75" customHeight="1">
      <c r="A152" s="704"/>
      <c r="B152" s="185"/>
      <c r="C152" s="176" t="s">
        <v>26</v>
      </c>
      <c r="D152" s="176" t="s">
        <v>339</v>
      </c>
      <c r="E152" s="176" t="s">
        <v>26</v>
      </c>
      <c r="F152" s="176" t="s">
        <v>339</v>
      </c>
      <c r="G152" s="176" t="s">
        <v>26</v>
      </c>
      <c r="H152" s="176" t="s">
        <v>339</v>
      </c>
      <c r="I152" s="696"/>
    </row>
    <row r="153" spans="1:9" s="28" customFormat="1" ht="18.75" customHeight="1">
      <c r="A153" s="690"/>
      <c r="B153" s="186"/>
      <c r="C153" s="177" t="s">
        <v>3</v>
      </c>
      <c r="D153" s="178" t="s">
        <v>4</v>
      </c>
      <c r="E153" s="177" t="s">
        <v>3</v>
      </c>
      <c r="F153" s="178" t="s">
        <v>4</v>
      </c>
      <c r="G153" s="177" t="s">
        <v>3</v>
      </c>
      <c r="H153" s="178" t="s">
        <v>4</v>
      </c>
      <c r="I153" s="661"/>
    </row>
    <row r="154" spans="1:9" ht="24" customHeight="1">
      <c r="A154" s="251" t="s">
        <v>102</v>
      </c>
      <c r="B154" s="251"/>
      <c r="C154" s="283">
        <v>309</v>
      </c>
      <c r="D154" s="283">
        <v>169</v>
      </c>
      <c r="E154" s="283">
        <v>0</v>
      </c>
      <c r="F154" s="283">
        <v>0</v>
      </c>
      <c r="G154" s="283">
        <f>E154+C154</f>
        <v>309</v>
      </c>
      <c r="H154" s="283">
        <f>D154+F154</f>
        <v>169</v>
      </c>
      <c r="I154" s="137" t="s">
        <v>106</v>
      </c>
    </row>
    <row r="155" spans="1:9" ht="24" customHeight="1">
      <c r="A155" s="251" t="s">
        <v>103</v>
      </c>
      <c r="B155" s="251"/>
      <c r="C155" s="283">
        <v>320</v>
      </c>
      <c r="D155" s="283">
        <v>124</v>
      </c>
      <c r="E155" s="283">
        <v>6</v>
      </c>
      <c r="F155" s="283">
        <v>2</v>
      </c>
      <c r="G155" s="283">
        <f aca="true" t="shared" si="17" ref="G155:G160">E155+C155</f>
        <v>326</v>
      </c>
      <c r="H155" s="283">
        <f aca="true" t="shared" si="18" ref="H155:H160">D155+F155</f>
        <v>126</v>
      </c>
      <c r="I155" s="137" t="s">
        <v>107</v>
      </c>
    </row>
    <row r="156" spans="1:9" ht="24" customHeight="1">
      <c r="A156" s="251" t="s">
        <v>104</v>
      </c>
      <c r="B156" s="251"/>
      <c r="C156" s="283">
        <v>135</v>
      </c>
      <c r="D156" s="283">
        <v>52</v>
      </c>
      <c r="E156" s="283">
        <v>33</v>
      </c>
      <c r="F156" s="283">
        <v>7</v>
      </c>
      <c r="G156" s="283">
        <f t="shared" si="17"/>
        <v>168</v>
      </c>
      <c r="H156" s="283">
        <f t="shared" si="18"/>
        <v>59</v>
      </c>
      <c r="I156" s="137" t="s">
        <v>108</v>
      </c>
    </row>
    <row r="157" spans="1:9" ht="24" customHeight="1">
      <c r="A157" s="651" t="s">
        <v>105</v>
      </c>
      <c r="B157" s="651"/>
      <c r="C157" s="283">
        <v>105</v>
      </c>
      <c r="D157" s="283">
        <v>30</v>
      </c>
      <c r="E157" s="283">
        <v>33</v>
      </c>
      <c r="F157" s="283">
        <v>6</v>
      </c>
      <c r="G157" s="283">
        <f t="shared" si="17"/>
        <v>138</v>
      </c>
      <c r="H157" s="283">
        <f t="shared" si="18"/>
        <v>36</v>
      </c>
      <c r="I157" s="137" t="s">
        <v>109</v>
      </c>
    </row>
    <row r="158" spans="1:9" ht="24" customHeight="1">
      <c r="A158" s="651" t="s">
        <v>407</v>
      </c>
      <c r="B158" s="651"/>
      <c r="C158" s="283">
        <v>205</v>
      </c>
      <c r="D158" s="283">
        <v>98</v>
      </c>
      <c r="E158" s="283">
        <v>23</v>
      </c>
      <c r="F158" s="283">
        <v>0</v>
      </c>
      <c r="G158" s="283">
        <f t="shared" si="17"/>
        <v>228</v>
      </c>
      <c r="H158" s="283">
        <f t="shared" si="18"/>
        <v>98</v>
      </c>
      <c r="I158" s="137" t="s">
        <v>410</v>
      </c>
    </row>
    <row r="159" spans="1:9" ht="24" customHeight="1">
      <c r="A159" s="651" t="s">
        <v>408</v>
      </c>
      <c r="B159" s="651"/>
      <c r="C159" s="283">
        <v>102</v>
      </c>
      <c r="D159" s="283">
        <v>22</v>
      </c>
      <c r="E159" s="283">
        <v>24</v>
      </c>
      <c r="F159" s="283">
        <v>3</v>
      </c>
      <c r="G159" s="283">
        <f t="shared" si="17"/>
        <v>126</v>
      </c>
      <c r="H159" s="283">
        <f t="shared" si="18"/>
        <v>25</v>
      </c>
      <c r="I159" s="137" t="s">
        <v>411</v>
      </c>
    </row>
    <row r="160" spans="1:9" ht="24" customHeight="1">
      <c r="A160" s="651" t="s">
        <v>409</v>
      </c>
      <c r="B160" s="651"/>
      <c r="C160" s="282">
        <v>41</v>
      </c>
      <c r="D160" s="282">
        <v>9</v>
      </c>
      <c r="E160" s="282">
        <v>11</v>
      </c>
      <c r="F160" s="282">
        <v>0</v>
      </c>
      <c r="G160" s="283">
        <f t="shared" si="17"/>
        <v>52</v>
      </c>
      <c r="H160" s="283">
        <f t="shared" si="18"/>
        <v>9</v>
      </c>
      <c r="I160" s="144" t="s">
        <v>412</v>
      </c>
    </row>
    <row r="161" spans="1:9" s="28" customFormat="1" ht="24" customHeight="1">
      <c r="A161" s="181" t="s">
        <v>3</v>
      </c>
      <c r="B161" s="200"/>
      <c r="C161" s="286">
        <f aca="true" t="shared" si="19" ref="C161:H161">SUM(C154:C160)</f>
        <v>1217</v>
      </c>
      <c r="D161" s="471">
        <f t="shared" si="19"/>
        <v>504</v>
      </c>
      <c r="E161" s="471">
        <f t="shared" si="19"/>
        <v>130</v>
      </c>
      <c r="F161" s="471">
        <f t="shared" si="19"/>
        <v>18</v>
      </c>
      <c r="G161" s="471">
        <f t="shared" si="19"/>
        <v>1347</v>
      </c>
      <c r="H161" s="471">
        <f t="shared" si="19"/>
        <v>522</v>
      </c>
      <c r="I161" s="181" t="s">
        <v>21</v>
      </c>
    </row>
    <row r="162" spans="1:9" ht="18.75" customHeight="1">
      <c r="A162" s="133" t="s">
        <v>273</v>
      </c>
      <c r="B162" s="137"/>
      <c r="C162" s="166"/>
      <c r="D162" s="166"/>
      <c r="E162" s="166"/>
      <c r="F162" s="166"/>
      <c r="G162" s="664" t="s">
        <v>274</v>
      </c>
      <c r="H162" s="664"/>
      <c r="I162" s="664"/>
    </row>
    <row r="163" spans="1:9" ht="21.75" customHeight="1">
      <c r="A163" s="133"/>
      <c r="B163" s="137"/>
      <c r="C163" s="166"/>
      <c r="D163" s="166"/>
      <c r="E163" s="166"/>
      <c r="F163" s="166"/>
      <c r="G163" s="166"/>
      <c r="H163" s="166"/>
      <c r="I163" s="166"/>
    </row>
    <row r="164" spans="1:9" ht="35.25" customHeight="1">
      <c r="A164" s="606"/>
      <c r="B164" s="652" t="s">
        <v>595</v>
      </c>
      <c r="C164" s="652"/>
      <c r="D164" s="652"/>
      <c r="E164" s="652"/>
      <c r="F164" s="652"/>
      <c r="G164" s="652"/>
      <c r="H164" s="652"/>
      <c r="I164" s="606"/>
    </row>
    <row r="165" spans="1:9" ht="37.5" customHeight="1">
      <c r="A165" s="612" t="s">
        <v>404</v>
      </c>
      <c r="B165" s="692" t="s">
        <v>596</v>
      </c>
      <c r="C165" s="692"/>
      <c r="D165" s="692"/>
      <c r="E165" s="692"/>
      <c r="F165" s="692"/>
      <c r="G165" s="692"/>
      <c r="H165" s="692"/>
      <c r="I165" s="607" t="s">
        <v>405</v>
      </c>
    </row>
    <row r="166" spans="1:9" ht="19.5" customHeight="1">
      <c r="A166" s="689" t="s">
        <v>111</v>
      </c>
      <c r="B166" s="198"/>
      <c r="C166" s="656" t="s">
        <v>23</v>
      </c>
      <c r="D166" s="656"/>
      <c r="E166" s="656" t="s">
        <v>24</v>
      </c>
      <c r="F166" s="656"/>
      <c r="G166" s="656" t="s">
        <v>21</v>
      </c>
      <c r="H166" s="656"/>
      <c r="I166" s="660" t="s">
        <v>110</v>
      </c>
    </row>
    <row r="167" spans="1:9" s="67" customFormat="1" ht="30.75" customHeight="1">
      <c r="A167" s="704"/>
      <c r="B167" s="179"/>
      <c r="C167" s="646" t="s">
        <v>7</v>
      </c>
      <c r="D167" s="646"/>
      <c r="E167" s="646" t="s">
        <v>17</v>
      </c>
      <c r="F167" s="646"/>
      <c r="G167" s="646" t="s">
        <v>8</v>
      </c>
      <c r="H167" s="646"/>
      <c r="I167" s="696"/>
    </row>
    <row r="168" spans="1:9" ht="21" customHeight="1">
      <c r="A168" s="704"/>
      <c r="B168" s="185"/>
      <c r="C168" s="176" t="s">
        <v>26</v>
      </c>
      <c r="D168" s="176" t="s">
        <v>339</v>
      </c>
      <c r="E168" s="176" t="s">
        <v>26</v>
      </c>
      <c r="F168" s="176" t="s">
        <v>339</v>
      </c>
      <c r="G168" s="176" t="s">
        <v>26</v>
      </c>
      <c r="H168" s="176" t="s">
        <v>339</v>
      </c>
      <c r="I168" s="696"/>
    </row>
    <row r="169" spans="1:9" ht="29.25" customHeight="1">
      <c r="A169" s="690"/>
      <c r="B169" s="186"/>
      <c r="C169" s="177" t="s">
        <v>3</v>
      </c>
      <c r="D169" s="178" t="s">
        <v>4</v>
      </c>
      <c r="E169" s="177" t="s">
        <v>3</v>
      </c>
      <c r="F169" s="178" t="s">
        <v>4</v>
      </c>
      <c r="G169" s="177" t="s">
        <v>3</v>
      </c>
      <c r="H169" s="178" t="s">
        <v>4</v>
      </c>
      <c r="I169" s="661"/>
    </row>
    <row r="170" spans="1:9" ht="24" customHeight="1">
      <c r="A170" s="251" t="s">
        <v>102</v>
      </c>
      <c r="B170" s="251"/>
      <c r="C170" s="288">
        <v>61</v>
      </c>
      <c r="D170" s="288">
        <v>24</v>
      </c>
      <c r="E170" s="288">
        <v>0</v>
      </c>
      <c r="F170" s="288">
        <v>0</v>
      </c>
      <c r="G170" s="288">
        <f>E170+C170</f>
        <v>61</v>
      </c>
      <c r="H170" s="288">
        <f>F170+D170</f>
        <v>24</v>
      </c>
      <c r="I170" s="137" t="s">
        <v>106</v>
      </c>
    </row>
    <row r="171" spans="1:9" ht="24" customHeight="1">
      <c r="A171" s="251" t="s">
        <v>103</v>
      </c>
      <c r="B171" s="251"/>
      <c r="C171" s="284">
        <v>45</v>
      </c>
      <c r="D171" s="284">
        <v>18</v>
      </c>
      <c r="E171" s="284">
        <v>1</v>
      </c>
      <c r="F171" s="284">
        <v>1</v>
      </c>
      <c r="G171" s="284">
        <f aca="true" t="shared" si="20" ref="G171:H176">E171+C171</f>
        <v>46</v>
      </c>
      <c r="H171" s="284">
        <f t="shared" si="20"/>
        <v>19</v>
      </c>
      <c r="I171" s="137" t="s">
        <v>107</v>
      </c>
    </row>
    <row r="172" spans="1:9" ht="24" customHeight="1">
      <c r="A172" s="251" t="s">
        <v>104</v>
      </c>
      <c r="B172" s="251"/>
      <c r="C172" s="284">
        <v>16</v>
      </c>
      <c r="D172" s="284">
        <v>8</v>
      </c>
      <c r="E172" s="284">
        <v>2</v>
      </c>
      <c r="F172" s="284">
        <v>0</v>
      </c>
      <c r="G172" s="284">
        <f t="shared" si="20"/>
        <v>18</v>
      </c>
      <c r="H172" s="284">
        <f t="shared" si="20"/>
        <v>8</v>
      </c>
      <c r="I172" s="137" t="s">
        <v>108</v>
      </c>
    </row>
    <row r="173" spans="1:9" ht="24" customHeight="1">
      <c r="A173" s="651" t="s">
        <v>105</v>
      </c>
      <c r="B173" s="651"/>
      <c r="C173" s="284">
        <v>28</v>
      </c>
      <c r="D173" s="284">
        <v>5</v>
      </c>
      <c r="E173" s="284">
        <v>5</v>
      </c>
      <c r="F173" s="284">
        <v>1</v>
      </c>
      <c r="G173" s="284">
        <f t="shared" si="20"/>
        <v>33</v>
      </c>
      <c r="H173" s="284">
        <f t="shared" si="20"/>
        <v>6</v>
      </c>
      <c r="I173" s="137" t="s">
        <v>109</v>
      </c>
    </row>
    <row r="174" spans="1:9" ht="24" customHeight="1">
      <c r="A174" s="651" t="s">
        <v>407</v>
      </c>
      <c r="B174" s="651"/>
      <c r="C174" s="284">
        <v>33</v>
      </c>
      <c r="D174" s="284">
        <v>9</v>
      </c>
      <c r="E174" s="284">
        <v>1</v>
      </c>
      <c r="F174" s="284">
        <v>0</v>
      </c>
      <c r="G174" s="284">
        <f t="shared" si="20"/>
        <v>34</v>
      </c>
      <c r="H174" s="284">
        <f t="shared" si="20"/>
        <v>9</v>
      </c>
      <c r="I174" s="137" t="s">
        <v>410</v>
      </c>
    </row>
    <row r="175" spans="1:9" ht="24" customHeight="1">
      <c r="A175" s="651" t="s">
        <v>408</v>
      </c>
      <c r="B175" s="651"/>
      <c r="C175" s="284">
        <v>29</v>
      </c>
      <c r="D175" s="284">
        <v>3</v>
      </c>
      <c r="E175" s="284">
        <v>6</v>
      </c>
      <c r="F175" s="284">
        <v>0</v>
      </c>
      <c r="G175" s="284">
        <f t="shared" si="20"/>
        <v>35</v>
      </c>
      <c r="H175" s="284">
        <f t="shared" si="20"/>
        <v>3</v>
      </c>
      <c r="I175" s="137" t="s">
        <v>411</v>
      </c>
    </row>
    <row r="176" spans="1:9" ht="24" customHeight="1">
      <c r="A176" s="651" t="s">
        <v>409</v>
      </c>
      <c r="B176" s="651"/>
      <c r="C176" s="279">
        <v>8</v>
      </c>
      <c r="D176" s="279">
        <v>2</v>
      </c>
      <c r="E176" s="279">
        <v>0</v>
      </c>
      <c r="F176" s="279">
        <v>0</v>
      </c>
      <c r="G176" s="265">
        <f t="shared" si="20"/>
        <v>8</v>
      </c>
      <c r="H176" s="265">
        <f t="shared" si="20"/>
        <v>2</v>
      </c>
      <c r="I176" s="144" t="s">
        <v>412</v>
      </c>
    </row>
    <row r="177" spans="1:9" s="28" customFormat="1" ht="24" customHeight="1">
      <c r="A177" s="181" t="s">
        <v>3</v>
      </c>
      <c r="B177" s="200"/>
      <c r="C177" s="286">
        <f aca="true" t="shared" si="21" ref="C177:H177">SUM(C170:C176)</f>
        <v>220</v>
      </c>
      <c r="D177" s="286">
        <f t="shared" si="21"/>
        <v>69</v>
      </c>
      <c r="E177" s="286">
        <f t="shared" si="21"/>
        <v>15</v>
      </c>
      <c r="F177" s="286">
        <f t="shared" si="21"/>
        <v>2</v>
      </c>
      <c r="G177" s="286">
        <f t="shared" si="21"/>
        <v>235</v>
      </c>
      <c r="H177" s="286">
        <f t="shared" si="21"/>
        <v>71</v>
      </c>
      <c r="I177" s="181" t="s">
        <v>21</v>
      </c>
    </row>
    <row r="178" spans="1:9" ht="15.75">
      <c r="A178" s="133" t="s">
        <v>273</v>
      </c>
      <c r="B178" s="137"/>
      <c r="C178" s="166"/>
      <c r="D178" s="166"/>
      <c r="E178" s="166"/>
      <c r="F178" s="166"/>
      <c r="G178" s="664" t="s">
        <v>274</v>
      </c>
      <c r="H178" s="664"/>
      <c r="I178" s="665"/>
    </row>
    <row r="179" spans="1:9" s="28" customFormat="1" ht="15" customHeight="1">
      <c r="A179" s="130"/>
      <c r="B179" s="16"/>
      <c r="C179" s="38"/>
      <c r="D179" s="38"/>
      <c r="E179" s="38"/>
      <c r="F179" s="51"/>
      <c r="G179" s="51"/>
      <c r="H179" s="51"/>
      <c r="I179" s="51"/>
    </row>
    <row r="180" spans="1:9" s="592" customFormat="1" ht="32.25" customHeight="1">
      <c r="A180" s="536" t="s">
        <v>96</v>
      </c>
      <c r="B180" s="548"/>
      <c r="C180" s="596"/>
      <c r="D180" s="596"/>
      <c r="E180" s="596"/>
      <c r="F180" s="596"/>
      <c r="G180" s="724" t="s">
        <v>95</v>
      </c>
      <c r="H180" s="724"/>
      <c r="I180" s="724"/>
    </row>
    <row r="181" spans="1:9" s="28" customFormat="1" ht="24.75" customHeight="1">
      <c r="A181" s="52"/>
      <c r="C181" s="35"/>
      <c r="D181" s="35"/>
      <c r="E181" s="35"/>
      <c r="F181" s="35"/>
      <c r="G181" s="51"/>
      <c r="H181" s="51"/>
      <c r="I181" s="51"/>
    </row>
    <row r="182" spans="1:9" ht="30.75" customHeight="1">
      <c r="A182" s="606"/>
      <c r="B182" s="719" t="s">
        <v>643</v>
      </c>
      <c r="C182" s="719"/>
      <c r="D182" s="719"/>
      <c r="E182" s="719"/>
      <c r="F182" s="719"/>
      <c r="G182" s="719"/>
      <c r="H182" s="719"/>
      <c r="I182" s="606"/>
    </row>
    <row r="183" spans="1:9" ht="39" customHeight="1">
      <c r="A183" s="618" t="s">
        <v>354</v>
      </c>
      <c r="B183" s="653" t="s">
        <v>644</v>
      </c>
      <c r="C183" s="693"/>
      <c r="D183" s="693"/>
      <c r="E183" s="693"/>
      <c r="F183" s="693"/>
      <c r="G183" s="693"/>
      <c r="H183" s="693"/>
      <c r="I183" s="617" t="s">
        <v>406</v>
      </c>
    </row>
    <row r="184" spans="1:9" ht="24.75" customHeight="1">
      <c r="A184" s="672" t="s">
        <v>111</v>
      </c>
      <c r="B184" s="672"/>
      <c r="C184" s="656" t="s">
        <v>25</v>
      </c>
      <c r="D184" s="717" t="s">
        <v>33</v>
      </c>
      <c r="E184" s="717"/>
      <c r="F184" s="656" t="s">
        <v>31</v>
      </c>
      <c r="G184" s="656"/>
      <c r="H184" s="660" t="s">
        <v>110</v>
      </c>
      <c r="I184" s="660"/>
    </row>
    <row r="185" spans="1:9" ht="18.75" customHeight="1">
      <c r="A185" s="625"/>
      <c r="B185" s="625"/>
      <c r="C185" s="714"/>
      <c r="D185" s="715"/>
      <c r="E185" s="715"/>
      <c r="F185" s="714"/>
      <c r="G185" s="714"/>
      <c r="H185" s="696"/>
      <c r="I185" s="696"/>
    </row>
    <row r="186" spans="1:9" ht="24" customHeight="1">
      <c r="A186" s="625"/>
      <c r="B186" s="625"/>
      <c r="C186" s="714" t="s">
        <v>5</v>
      </c>
      <c r="D186" s="714" t="s">
        <v>122</v>
      </c>
      <c r="E186" s="714"/>
      <c r="F186" s="714" t="s">
        <v>56</v>
      </c>
      <c r="G186" s="714"/>
      <c r="H186" s="696"/>
      <c r="I186" s="696"/>
    </row>
    <row r="187" spans="1:9" ht="19.5" customHeight="1">
      <c r="A187" s="673"/>
      <c r="B187" s="673"/>
      <c r="C187" s="646"/>
      <c r="D187" s="646"/>
      <c r="E187" s="646"/>
      <c r="F187" s="646"/>
      <c r="G187" s="646"/>
      <c r="H187" s="661"/>
      <c r="I187" s="661"/>
    </row>
    <row r="188" spans="1:9" ht="24" customHeight="1">
      <c r="A188" s="263" t="s">
        <v>102</v>
      </c>
      <c r="B188" s="708">
        <v>317</v>
      </c>
      <c r="C188" s="708"/>
      <c r="D188" s="708">
        <v>456</v>
      </c>
      <c r="E188" s="708"/>
      <c r="F188" s="708">
        <v>970</v>
      </c>
      <c r="G188" s="708"/>
      <c r="H188" s="250"/>
      <c r="I188" s="137" t="s">
        <v>106</v>
      </c>
    </row>
    <row r="189" spans="1:9" ht="24" customHeight="1">
      <c r="A189" s="263" t="s">
        <v>103</v>
      </c>
      <c r="B189" s="708">
        <v>175</v>
      </c>
      <c r="C189" s="708"/>
      <c r="D189" s="708">
        <v>352</v>
      </c>
      <c r="E189" s="708"/>
      <c r="F189" s="708">
        <v>644</v>
      </c>
      <c r="G189" s="708"/>
      <c r="H189" s="250"/>
      <c r="I189" s="137" t="s">
        <v>107</v>
      </c>
    </row>
    <row r="190" spans="1:9" ht="24" customHeight="1">
      <c r="A190" s="263" t="s">
        <v>104</v>
      </c>
      <c r="B190" s="708">
        <v>134</v>
      </c>
      <c r="C190" s="708"/>
      <c r="D190" s="708">
        <v>171</v>
      </c>
      <c r="E190" s="708"/>
      <c r="F190" s="708">
        <v>411</v>
      </c>
      <c r="G190" s="708"/>
      <c r="H190" s="250"/>
      <c r="I190" s="137" t="s">
        <v>108</v>
      </c>
    </row>
    <row r="191" spans="1:9" ht="24" customHeight="1">
      <c r="A191" s="263" t="s">
        <v>105</v>
      </c>
      <c r="B191" s="708">
        <v>8</v>
      </c>
      <c r="C191" s="708"/>
      <c r="D191" s="708">
        <v>11</v>
      </c>
      <c r="E191" s="708"/>
      <c r="F191" s="708">
        <v>47</v>
      </c>
      <c r="G191" s="708"/>
      <c r="H191" s="250"/>
      <c r="I191" s="137" t="s">
        <v>109</v>
      </c>
    </row>
    <row r="192" spans="1:9" ht="24" customHeight="1">
      <c r="A192" s="263" t="s">
        <v>407</v>
      </c>
      <c r="B192" s="708">
        <v>172</v>
      </c>
      <c r="C192" s="708"/>
      <c r="D192" s="708">
        <v>265</v>
      </c>
      <c r="E192" s="708"/>
      <c r="F192" s="708">
        <v>551</v>
      </c>
      <c r="G192" s="708"/>
      <c r="H192" s="250"/>
      <c r="I192" s="137" t="s">
        <v>410</v>
      </c>
    </row>
    <row r="193" spans="1:9" ht="24" customHeight="1">
      <c r="A193" s="263" t="s">
        <v>408</v>
      </c>
      <c r="B193" s="708">
        <v>9</v>
      </c>
      <c r="C193" s="708"/>
      <c r="D193" s="708">
        <v>11</v>
      </c>
      <c r="E193" s="708"/>
      <c r="F193" s="708">
        <v>6</v>
      </c>
      <c r="G193" s="708"/>
      <c r="H193" s="250"/>
      <c r="I193" s="137" t="s">
        <v>411</v>
      </c>
    </row>
    <row r="194" spans="1:9" ht="24" customHeight="1">
      <c r="A194" s="263" t="s">
        <v>409</v>
      </c>
      <c r="B194" s="708">
        <v>10</v>
      </c>
      <c r="C194" s="708"/>
      <c r="D194" s="708">
        <v>20</v>
      </c>
      <c r="E194" s="708"/>
      <c r="F194" s="708">
        <v>46</v>
      </c>
      <c r="G194" s="708"/>
      <c r="H194" s="248"/>
      <c r="I194" s="144" t="s">
        <v>412</v>
      </c>
    </row>
    <row r="195" spans="1:9" s="67" customFormat="1" ht="24" customHeight="1">
      <c r="A195" s="58" t="s">
        <v>3</v>
      </c>
      <c r="B195" s="647">
        <f>SUM(B188:C194)</f>
        <v>825</v>
      </c>
      <c r="C195" s="647"/>
      <c r="D195" s="647">
        <f>SUM(D188:E194)</f>
        <v>1286</v>
      </c>
      <c r="E195" s="647"/>
      <c r="F195" s="647">
        <f>SUM(F188:G194)</f>
        <v>2675</v>
      </c>
      <c r="G195" s="647"/>
      <c r="H195" s="75"/>
      <c r="I195" s="58" t="s">
        <v>21</v>
      </c>
    </row>
    <row r="196" spans="1:9" ht="15.75">
      <c r="A196" s="27" t="s">
        <v>273</v>
      </c>
      <c r="B196" s="24"/>
      <c r="C196" s="23"/>
      <c r="D196" s="23"/>
      <c r="E196" s="23"/>
      <c r="F196" s="23"/>
      <c r="G196" s="664" t="s">
        <v>274</v>
      </c>
      <c r="H196" s="665"/>
      <c r="I196" s="665"/>
    </row>
    <row r="197" spans="1:9" ht="15.75">
      <c r="A197" s="27"/>
      <c r="B197" s="24"/>
      <c r="C197" s="23"/>
      <c r="D197" s="23"/>
      <c r="E197" s="23"/>
      <c r="F197" s="23"/>
      <c r="G197" s="23"/>
      <c r="H197" s="23"/>
      <c r="I197" s="23"/>
    </row>
    <row r="198" spans="1:9" ht="25.5" customHeight="1">
      <c r="A198" s="675" t="s">
        <v>521</v>
      </c>
      <c r="B198" s="719" t="s">
        <v>645</v>
      </c>
      <c r="C198" s="719"/>
      <c r="D198" s="719"/>
      <c r="E198" s="719"/>
      <c r="F198" s="719"/>
      <c r="G198" s="719"/>
      <c r="H198" s="719"/>
      <c r="I198" s="723" t="s">
        <v>375</v>
      </c>
    </row>
    <row r="199" spans="1:9" ht="33" customHeight="1">
      <c r="A199" s="676"/>
      <c r="B199" s="692" t="s">
        <v>646</v>
      </c>
      <c r="C199" s="692"/>
      <c r="D199" s="692"/>
      <c r="E199" s="692"/>
      <c r="F199" s="692"/>
      <c r="G199" s="692"/>
      <c r="H199" s="692"/>
      <c r="I199" s="663"/>
    </row>
    <row r="200" spans="1:9" ht="28.5" customHeight="1">
      <c r="A200" s="672" t="s">
        <v>111</v>
      </c>
      <c r="B200" s="21"/>
      <c r="C200" s="656" t="s">
        <v>279</v>
      </c>
      <c r="D200" s="656"/>
      <c r="E200" s="656" t="s">
        <v>280</v>
      </c>
      <c r="F200" s="656"/>
      <c r="G200" s="656" t="s">
        <v>21</v>
      </c>
      <c r="H200" s="656"/>
      <c r="I200" s="660" t="s">
        <v>110</v>
      </c>
    </row>
    <row r="201" spans="1:9" ht="24.75" customHeight="1">
      <c r="A201" s="625"/>
      <c r="B201" s="30"/>
      <c r="C201" s="646" t="s">
        <v>277</v>
      </c>
      <c r="D201" s="646"/>
      <c r="E201" s="646" t="s">
        <v>278</v>
      </c>
      <c r="F201" s="722"/>
      <c r="G201" s="646" t="s">
        <v>3</v>
      </c>
      <c r="H201" s="646"/>
      <c r="I201" s="696"/>
    </row>
    <row r="202" spans="1:9" ht="30" customHeight="1">
      <c r="A202" s="625"/>
      <c r="B202" s="30"/>
      <c r="C202" s="39" t="s">
        <v>21</v>
      </c>
      <c r="D202" s="39" t="s">
        <v>54</v>
      </c>
      <c r="E202" s="39" t="s">
        <v>21</v>
      </c>
      <c r="F202" s="39" t="s">
        <v>54</v>
      </c>
      <c r="G202" s="39" t="s">
        <v>21</v>
      </c>
      <c r="H202" s="39" t="s">
        <v>54</v>
      </c>
      <c r="I202" s="696"/>
    </row>
    <row r="203" spans="1:9" ht="22.5" customHeight="1">
      <c r="A203" s="673"/>
      <c r="B203" s="18"/>
      <c r="C203" s="40" t="s">
        <v>3</v>
      </c>
      <c r="D203" s="57" t="s">
        <v>4</v>
      </c>
      <c r="E203" s="40" t="s">
        <v>3</v>
      </c>
      <c r="F203" s="57" t="s">
        <v>4</v>
      </c>
      <c r="G203" s="40" t="s">
        <v>3</v>
      </c>
      <c r="H203" s="57" t="s">
        <v>4</v>
      </c>
      <c r="I203" s="661"/>
    </row>
    <row r="204" spans="1:9" ht="24" customHeight="1">
      <c r="A204" s="251" t="s">
        <v>102</v>
      </c>
      <c r="B204" s="251"/>
      <c r="C204" s="481">
        <v>6637</v>
      </c>
      <c r="D204" s="481">
        <v>3319</v>
      </c>
      <c r="E204" s="481">
        <v>270</v>
      </c>
      <c r="F204" s="481">
        <v>77</v>
      </c>
      <c r="G204" s="481">
        <f>E204+C204</f>
        <v>6907</v>
      </c>
      <c r="H204" s="481">
        <f>F204+D204</f>
        <v>3396</v>
      </c>
      <c r="I204" s="137" t="s">
        <v>106</v>
      </c>
    </row>
    <row r="205" spans="1:9" ht="24" customHeight="1">
      <c r="A205" s="251" t="s">
        <v>103</v>
      </c>
      <c r="B205" s="251"/>
      <c r="C205" s="481">
        <v>3041</v>
      </c>
      <c r="D205" s="481">
        <v>1396</v>
      </c>
      <c r="E205" s="481">
        <v>298</v>
      </c>
      <c r="F205" s="481">
        <v>81</v>
      </c>
      <c r="G205" s="481">
        <f aca="true" t="shared" si="22" ref="G205:H210">E205+C205</f>
        <v>3339</v>
      </c>
      <c r="H205" s="481">
        <f t="shared" si="22"/>
        <v>1477</v>
      </c>
      <c r="I205" s="137" t="s">
        <v>107</v>
      </c>
    </row>
    <row r="206" spans="1:9" ht="24" customHeight="1">
      <c r="A206" s="251" t="s">
        <v>104</v>
      </c>
      <c r="B206" s="251"/>
      <c r="C206" s="481">
        <v>2532</v>
      </c>
      <c r="D206" s="481">
        <v>1301</v>
      </c>
      <c r="E206" s="481">
        <v>63</v>
      </c>
      <c r="F206" s="481">
        <v>15</v>
      </c>
      <c r="G206" s="481">
        <f t="shared" si="22"/>
        <v>2595</v>
      </c>
      <c r="H206" s="481">
        <f t="shared" si="22"/>
        <v>1316</v>
      </c>
      <c r="I206" s="137" t="s">
        <v>108</v>
      </c>
    </row>
    <row r="207" spans="1:9" ht="24" customHeight="1">
      <c r="A207" s="651" t="s">
        <v>105</v>
      </c>
      <c r="B207" s="651"/>
      <c r="C207" s="481">
        <v>204</v>
      </c>
      <c r="D207" s="481">
        <v>117</v>
      </c>
      <c r="E207" s="481">
        <v>2</v>
      </c>
      <c r="F207" s="481">
        <v>1</v>
      </c>
      <c r="G207" s="481">
        <f t="shared" si="22"/>
        <v>206</v>
      </c>
      <c r="H207" s="481">
        <f t="shared" si="22"/>
        <v>118</v>
      </c>
      <c r="I207" s="137" t="s">
        <v>109</v>
      </c>
    </row>
    <row r="208" spans="1:9" ht="24" customHeight="1">
      <c r="A208" s="651" t="s">
        <v>407</v>
      </c>
      <c r="B208" s="651"/>
      <c r="C208" s="481">
        <v>3216</v>
      </c>
      <c r="D208" s="481">
        <v>1545</v>
      </c>
      <c r="E208" s="481">
        <v>316</v>
      </c>
      <c r="F208" s="481">
        <v>104</v>
      </c>
      <c r="G208" s="481">
        <f t="shared" si="22"/>
        <v>3532</v>
      </c>
      <c r="H208" s="481">
        <f t="shared" si="22"/>
        <v>1649</v>
      </c>
      <c r="I208" s="137" t="s">
        <v>410</v>
      </c>
    </row>
    <row r="209" spans="1:9" ht="24" customHeight="1">
      <c r="A209" s="651" t="s">
        <v>408</v>
      </c>
      <c r="B209" s="651"/>
      <c r="C209" s="282">
        <v>90</v>
      </c>
      <c r="D209" s="282">
        <v>43</v>
      </c>
      <c r="E209" s="481">
        <v>26</v>
      </c>
      <c r="F209" s="481">
        <v>4</v>
      </c>
      <c r="G209" s="481">
        <f t="shared" si="22"/>
        <v>116</v>
      </c>
      <c r="H209" s="481">
        <f t="shared" si="22"/>
        <v>47</v>
      </c>
      <c r="I209" s="137" t="s">
        <v>411</v>
      </c>
    </row>
    <row r="210" spans="1:9" ht="24" customHeight="1">
      <c r="A210" s="651" t="s">
        <v>409</v>
      </c>
      <c r="B210" s="651"/>
      <c r="C210" s="481">
        <v>145</v>
      </c>
      <c r="D210" s="481">
        <v>72</v>
      </c>
      <c r="E210" s="481">
        <v>13</v>
      </c>
      <c r="F210" s="481">
        <v>5</v>
      </c>
      <c r="G210" s="481">
        <f t="shared" si="22"/>
        <v>158</v>
      </c>
      <c r="H210" s="481">
        <f t="shared" si="22"/>
        <v>77</v>
      </c>
      <c r="I210" s="144" t="s">
        <v>412</v>
      </c>
    </row>
    <row r="211" spans="1:9" s="67" customFormat="1" ht="24" customHeight="1">
      <c r="A211" s="58" t="s">
        <v>3</v>
      </c>
      <c r="B211" s="58"/>
      <c r="C211" s="480">
        <f aca="true" t="shared" si="23" ref="C211:H211">SUM(C204:C210)</f>
        <v>15865</v>
      </c>
      <c r="D211" s="480">
        <f t="shared" si="23"/>
        <v>7793</v>
      </c>
      <c r="E211" s="480">
        <f t="shared" si="23"/>
        <v>988</v>
      </c>
      <c r="F211" s="480">
        <f t="shared" si="23"/>
        <v>287</v>
      </c>
      <c r="G211" s="480">
        <f t="shared" si="23"/>
        <v>16853</v>
      </c>
      <c r="H211" s="480">
        <f t="shared" si="23"/>
        <v>8080</v>
      </c>
      <c r="I211" s="58" t="s">
        <v>21</v>
      </c>
    </row>
    <row r="212" spans="1:9" ht="15.75">
      <c r="A212" s="27" t="s">
        <v>273</v>
      </c>
      <c r="B212" s="24"/>
      <c r="C212" s="23"/>
      <c r="D212" s="23"/>
      <c r="E212" s="23"/>
      <c r="F212" s="23"/>
      <c r="G212" s="664" t="s">
        <v>274</v>
      </c>
      <c r="H212" s="664"/>
      <c r="I212" s="664"/>
    </row>
    <row r="213" spans="1:9" ht="15.75">
      <c r="A213" s="8"/>
      <c r="C213" s="9"/>
      <c r="D213" s="9"/>
      <c r="E213" s="9"/>
      <c r="F213" s="9"/>
      <c r="G213" s="9"/>
      <c r="H213" s="9"/>
      <c r="I213" s="11"/>
    </row>
  </sheetData>
  <sheetProtection/>
  <mergeCells count="297">
    <mergeCell ref="F192:G192"/>
    <mergeCell ref="B193:C193"/>
    <mergeCell ref="B194:C194"/>
    <mergeCell ref="D194:E194"/>
    <mergeCell ref="F194:G194"/>
    <mergeCell ref="B195:C195"/>
    <mergeCell ref="D195:E195"/>
    <mergeCell ref="F195:G195"/>
    <mergeCell ref="D193:E193"/>
    <mergeCell ref="F193:G193"/>
    <mergeCell ref="B190:C190"/>
    <mergeCell ref="D190:E190"/>
    <mergeCell ref="F190:G190"/>
    <mergeCell ref="B191:C191"/>
    <mergeCell ref="D191:E191"/>
    <mergeCell ref="F191:G191"/>
    <mergeCell ref="B192:C192"/>
    <mergeCell ref="D192:E192"/>
    <mergeCell ref="G80:H80"/>
    <mergeCell ref="B188:C188"/>
    <mergeCell ref="D188:E188"/>
    <mergeCell ref="F188:G188"/>
    <mergeCell ref="B189:C189"/>
    <mergeCell ref="D189:E189"/>
    <mergeCell ref="F189:G189"/>
    <mergeCell ref="F184:G185"/>
    <mergeCell ref="F186:G187"/>
    <mergeCell ref="A143:B143"/>
    <mergeCell ref="E78:F78"/>
    <mergeCell ref="G78:H78"/>
    <mergeCell ref="C81:D81"/>
    <mergeCell ref="E81:F81"/>
    <mergeCell ref="G81:H81"/>
    <mergeCell ref="C79:D79"/>
    <mergeCell ref="E79:F79"/>
    <mergeCell ref="G79:H79"/>
    <mergeCell ref="C80:D80"/>
    <mergeCell ref="E80:F80"/>
    <mergeCell ref="C76:D76"/>
    <mergeCell ref="E76:F76"/>
    <mergeCell ref="G76:H76"/>
    <mergeCell ref="C77:D77"/>
    <mergeCell ref="E77:F77"/>
    <mergeCell ref="G77:H77"/>
    <mergeCell ref="E65:F65"/>
    <mergeCell ref="G65:H65"/>
    <mergeCell ref="G66:I66"/>
    <mergeCell ref="C75:D75"/>
    <mergeCell ref="E75:F75"/>
    <mergeCell ref="G75:H75"/>
    <mergeCell ref="C63:D63"/>
    <mergeCell ref="E63:F63"/>
    <mergeCell ref="G63:H63"/>
    <mergeCell ref="C74:D74"/>
    <mergeCell ref="E74:F74"/>
    <mergeCell ref="G74:H74"/>
    <mergeCell ref="C64:D64"/>
    <mergeCell ref="E64:F64"/>
    <mergeCell ref="G64:H64"/>
    <mergeCell ref="C65:D65"/>
    <mergeCell ref="C61:D61"/>
    <mergeCell ref="E61:F61"/>
    <mergeCell ref="G61:H61"/>
    <mergeCell ref="C62:D62"/>
    <mergeCell ref="E62:F62"/>
    <mergeCell ref="G62:H62"/>
    <mergeCell ref="E58:F58"/>
    <mergeCell ref="G58:H58"/>
    <mergeCell ref="C59:D59"/>
    <mergeCell ref="E59:F59"/>
    <mergeCell ref="G59:H59"/>
    <mergeCell ref="C60:D60"/>
    <mergeCell ref="E60:F60"/>
    <mergeCell ref="G60:H60"/>
    <mergeCell ref="C49:D49"/>
    <mergeCell ref="E49:F49"/>
    <mergeCell ref="G49:H49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2:D42"/>
    <mergeCell ref="E42:F42"/>
    <mergeCell ref="G42:H42"/>
    <mergeCell ref="A210:B210"/>
    <mergeCell ref="A111:B111"/>
    <mergeCell ref="A125:B125"/>
    <mergeCell ref="A128:B128"/>
    <mergeCell ref="A145:B145"/>
    <mergeCell ref="A160:B160"/>
    <mergeCell ref="A173:B173"/>
    <mergeCell ref="A78:B78"/>
    <mergeCell ref="A79:B79"/>
    <mergeCell ref="A80:B80"/>
    <mergeCell ref="A95:B95"/>
    <mergeCell ref="A96:B96"/>
    <mergeCell ref="A109:B109"/>
    <mergeCell ref="A93:B93"/>
    <mergeCell ref="A86:A89"/>
    <mergeCell ref="B99:H99"/>
    <mergeCell ref="C78:D78"/>
    <mergeCell ref="A47:B47"/>
    <mergeCell ref="A48:B48"/>
    <mergeCell ref="A63:B63"/>
    <mergeCell ref="A64:B64"/>
    <mergeCell ref="A61:B61"/>
    <mergeCell ref="A62:B62"/>
    <mergeCell ref="B53:H53"/>
    <mergeCell ref="A54:A55"/>
    <mergeCell ref="A56:A57"/>
    <mergeCell ref="C56:D56"/>
    <mergeCell ref="A157:B157"/>
    <mergeCell ref="A158:B158"/>
    <mergeCell ref="A166:A169"/>
    <mergeCell ref="B149:H149"/>
    <mergeCell ref="E166:F166"/>
    <mergeCell ref="E167:F167"/>
    <mergeCell ref="G167:H167"/>
    <mergeCell ref="B164:H164"/>
    <mergeCell ref="B165:H165"/>
    <mergeCell ref="C166:D166"/>
    <mergeCell ref="A118:A121"/>
    <mergeCell ref="I118:I121"/>
    <mergeCell ref="A108:B108"/>
    <mergeCell ref="G130:I130"/>
    <mergeCell ref="A132:A134"/>
    <mergeCell ref="B132:H132"/>
    <mergeCell ref="I132:I134"/>
    <mergeCell ref="B133:H134"/>
    <mergeCell ref="G118:H118"/>
    <mergeCell ref="C119:D119"/>
    <mergeCell ref="B100:H100"/>
    <mergeCell ref="B84:H84"/>
    <mergeCell ref="C101:D101"/>
    <mergeCell ref="E101:F101"/>
    <mergeCell ref="G101:H101"/>
    <mergeCell ref="A94:B94"/>
    <mergeCell ref="A126:B126"/>
    <mergeCell ref="A81:B81"/>
    <mergeCell ref="G98:I98"/>
    <mergeCell ref="C87:D87"/>
    <mergeCell ref="E87:F87"/>
    <mergeCell ref="I70:I71"/>
    <mergeCell ref="B117:H117"/>
    <mergeCell ref="I86:I89"/>
    <mergeCell ref="A101:A104"/>
    <mergeCell ref="I101:I104"/>
    <mergeCell ref="A175:B175"/>
    <mergeCell ref="G178:I178"/>
    <mergeCell ref="A159:B159"/>
    <mergeCell ref="G162:I162"/>
    <mergeCell ref="G166:H166"/>
    <mergeCell ref="I166:I169"/>
    <mergeCell ref="C167:D167"/>
    <mergeCell ref="A176:B176"/>
    <mergeCell ref="A174:B174"/>
    <mergeCell ref="A150:A153"/>
    <mergeCell ref="C150:D150"/>
    <mergeCell ref="E150:F150"/>
    <mergeCell ref="G150:H150"/>
    <mergeCell ref="I150:I153"/>
    <mergeCell ref="C151:D151"/>
    <mergeCell ref="E151:F151"/>
    <mergeCell ref="G151:H151"/>
    <mergeCell ref="C136:D136"/>
    <mergeCell ref="E136:F136"/>
    <mergeCell ref="G136:H136"/>
    <mergeCell ref="A144:B144"/>
    <mergeCell ref="G147:I147"/>
    <mergeCell ref="A148:A149"/>
    <mergeCell ref="B148:H148"/>
    <mergeCell ref="I148:I149"/>
    <mergeCell ref="A142:B142"/>
    <mergeCell ref="A135:A138"/>
    <mergeCell ref="C135:D135"/>
    <mergeCell ref="E135:F135"/>
    <mergeCell ref="G135:H135"/>
    <mergeCell ref="I135:I138"/>
    <mergeCell ref="G82:I82"/>
    <mergeCell ref="B85:H85"/>
    <mergeCell ref="C86:D86"/>
    <mergeCell ref="E86:F86"/>
    <mergeCell ref="G86:H86"/>
    <mergeCell ref="G113:I113"/>
    <mergeCell ref="A77:B77"/>
    <mergeCell ref="I72:I73"/>
    <mergeCell ref="C73:D73"/>
    <mergeCell ref="E73:F73"/>
    <mergeCell ref="C102:D102"/>
    <mergeCell ref="E102:F102"/>
    <mergeCell ref="G102:H102"/>
    <mergeCell ref="E72:F72"/>
    <mergeCell ref="G72:H72"/>
    <mergeCell ref="G87:H87"/>
    <mergeCell ref="C57:D57"/>
    <mergeCell ref="E57:F57"/>
    <mergeCell ref="G57:H57"/>
    <mergeCell ref="A70:A71"/>
    <mergeCell ref="A72:A73"/>
    <mergeCell ref="C72:D72"/>
    <mergeCell ref="G73:H73"/>
    <mergeCell ref="B70:H71"/>
    <mergeCell ref="B69:H69"/>
    <mergeCell ref="C58:D58"/>
    <mergeCell ref="E119:F119"/>
    <mergeCell ref="G119:H119"/>
    <mergeCell ref="G50:I50"/>
    <mergeCell ref="E118:F118"/>
    <mergeCell ref="B54:H55"/>
    <mergeCell ref="I54:I55"/>
    <mergeCell ref="A110:B110"/>
    <mergeCell ref="E56:F56"/>
    <mergeCell ref="G56:H56"/>
    <mergeCell ref="I56:I57"/>
    <mergeCell ref="A127:B127"/>
    <mergeCell ref="A45:B45"/>
    <mergeCell ref="A46:B46"/>
    <mergeCell ref="C118:D118"/>
    <mergeCell ref="I38:I39"/>
    <mergeCell ref="A40:A41"/>
    <mergeCell ref="C40:D40"/>
    <mergeCell ref="E40:F40"/>
    <mergeCell ref="G40:H40"/>
    <mergeCell ref="I40:I41"/>
    <mergeCell ref="C41:D41"/>
    <mergeCell ref="G35:I35"/>
    <mergeCell ref="E41:F41"/>
    <mergeCell ref="G41:H41"/>
    <mergeCell ref="B37:H37"/>
    <mergeCell ref="A38:A39"/>
    <mergeCell ref="B38:H39"/>
    <mergeCell ref="A23:A26"/>
    <mergeCell ref="C23:E23"/>
    <mergeCell ref="F23:H23"/>
    <mergeCell ref="I23:I26"/>
    <mergeCell ref="C24:E24"/>
    <mergeCell ref="F24:H24"/>
    <mergeCell ref="G180:I180"/>
    <mergeCell ref="A12:B12"/>
    <mergeCell ref="A13:B13"/>
    <mergeCell ref="G17:I17"/>
    <mergeCell ref="B20:H20"/>
    <mergeCell ref="A21:A22"/>
    <mergeCell ref="B21:H22"/>
    <mergeCell ref="I21:I22"/>
    <mergeCell ref="A14:B14"/>
    <mergeCell ref="A15:B15"/>
    <mergeCell ref="B183:H183"/>
    <mergeCell ref="A184:A187"/>
    <mergeCell ref="C186:C187"/>
    <mergeCell ref="B3:H3"/>
    <mergeCell ref="B4:H4"/>
    <mergeCell ref="A5:A8"/>
    <mergeCell ref="C5:E5"/>
    <mergeCell ref="F5:H5"/>
    <mergeCell ref="C6:E6"/>
    <mergeCell ref="F6:H6"/>
    <mergeCell ref="A207:B207"/>
    <mergeCell ref="F1:I1"/>
    <mergeCell ref="D184:E185"/>
    <mergeCell ref="H184:I187"/>
    <mergeCell ref="D186:E187"/>
    <mergeCell ref="C184:C185"/>
    <mergeCell ref="B182:H182"/>
    <mergeCell ref="I5:I8"/>
    <mergeCell ref="B184:B187"/>
    <mergeCell ref="B116:H116"/>
    <mergeCell ref="G212:I212"/>
    <mergeCell ref="I200:I203"/>
    <mergeCell ref="I198:I199"/>
    <mergeCell ref="G201:H201"/>
    <mergeCell ref="G200:H200"/>
    <mergeCell ref="A208:B208"/>
    <mergeCell ref="A209:B209"/>
    <mergeCell ref="A200:A203"/>
    <mergeCell ref="C200:D200"/>
    <mergeCell ref="E200:F200"/>
    <mergeCell ref="G196:I196"/>
    <mergeCell ref="A198:A199"/>
    <mergeCell ref="B198:H198"/>
    <mergeCell ref="B199:H199"/>
    <mergeCell ref="C201:D201"/>
    <mergeCell ref="E201:F201"/>
  </mergeCells>
  <printOptions horizontalCentered="1"/>
  <pageMargins left="0.2362204724409449" right="0.15748031496062992" top="0.3937007874015748" bottom="0.5905511811023623" header="0.1968503937007874" footer="0.1968503937007874"/>
  <pageSetup firstPageNumber="106" useFirstPageNumber="1" horizontalDpi="600" verticalDpi="600" orientation="portrait" paperSize="9" scale="61" r:id="rId2"/>
  <headerFooter alignWithMargins="0">
    <oddFooter>&amp;C&amp;"Arial,Gras"&amp;P</oddFooter>
  </headerFooter>
  <rowBreaks count="4" manualBreakCount="4">
    <brk id="50" max="8" man="1"/>
    <brk id="98" max="8" man="1"/>
    <brk id="147" max="8" man="1"/>
    <brk id="196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333"/>
  <sheetViews>
    <sheetView view="pageBreakPreview" zoomScale="75" zoomScaleNormal="86" zoomScaleSheetLayoutView="75" zoomScalePageLayoutView="0" workbookViewId="0" topLeftCell="A58">
      <selection activeCell="D69" sqref="D69"/>
    </sheetView>
  </sheetViews>
  <sheetFormatPr defaultColWidth="8.77734375" defaultRowHeight="15"/>
  <cols>
    <col min="1" max="1" width="24.5546875" style="6" customWidth="1"/>
    <col min="2" max="2" width="9.4453125" style="6" customWidth="1"/>
    <col min="3" max="3" width="13.10546875" style="6" customWidth="1"/>
    <col min="4" max="4" width="10.77734375" style="6" customWidth="1"/>
    <col min="5" max="5" width="13.21484375" style="6" customWidth="1"/>
    <col min="6" max="6" width="13.88671875" style="6" customWidth="1"/>
    <col min="7" max="7" width="12.5546875" style="6" customWidth="1"/>
    <col min="8" max="8" width="12.21484375" style="6" customWidth="1"/>
    <col min="9" max="9" width="20.5546875" style="6" customWidth="1"/>
    <col min="10" max="17" width="8.77734375" style="80" customWidth="1"/>
    <col min="18" max="16384" width="8.77734375" style="6" customWidth="1"/>
  </cols>
  <sheetData>
    <row r="1" spans="1:17" s="602" customFormat="1" ht="27" customHeight="1">
      <c r="A1" s="597" t="s">
        <v>561</v>
      </c>
      <c r="B1" s="598"/>
      <c r="C1" s="598"/>
      <c r="D1" s="598"/>
      <c r="E1" s="598"/>
      <c r="F1" s="599"/>
      <c r="G1" s="599"/>
      <c r="H1" s="599"/>
      <c r="I1" s="600" t="s">
        <v>560</v>
      </c>
      <c r="J1" s="601"/>
      <c r="K1" s="601"/>
      <c r="L1" s="601"/>
      <c r="M1" s="601"/>
      <c r="N1" s="601"/>
      <c r="O1" s="601"/>
      <c r="P1" s="601"/>
      <c r="Q1" s="601"/>
    </row>
    <row r="2" spans="1:17" s="161" customFormat="1" ht="23.25" customHeight="1">
      <c r="A2" s="380"/>
      <c r="B2" s="380"/>
      <c r="C2" s="380"/>
      <c r="D2" s="380"/>
      <c r="E2" s="380"/>
      <c r="F2" s="77"/>
      <c r="G2" s="77"/>
      <c r="H2" s="77"/>
      <c r="I2" s="77"/>
      <c r="J2" s="160"/>
      <c r="K2" s="160"/>
      <c r="L2" s="160"/>
      <c r="M2" s="160"/>
      <c r="N2" s="160"/>
      <c r="O2" s="160"/>
      <c r="P2" s="160"/>
      <c r="Q2" s="160"/>
    </row>
    <row r="3" spans="1:17" s="28" customFormat="1" ht="24" customHeight="1">
      <c r="A3" s="675" t="s">
        <v>547</v>
      </c>
      <c r="B3" s="719" t="s">
        <v>476</v>
      </c>
      <c r="C3" s="719"/>
      <c r="D3" s="719"/>
      <c r="E3" s="719"/>
      <c r="F3" s="719"/>
      <c r="G3" s="719"/>
      <c r="H3" s="719"/>
      <c r="I3" s="662" t="s">
        <v>546</v>
      </c>
      <c r="J3" s="80"/>
      <c r="K3" s="80"/>
      <c r="L3" s="80"/>
      <c r="M3" s="80"/>
      <c r="N3" s="80"/>
      <c r="O3" s="80"/>
      <c r="P3" s="80"/>
      <c r="Q3" s="80"/>
    </row>
    <row r="4" spans="1:17" ht="24.75" customHeight="1">
      <c r="A4" s="675"/>
      <c r="B4" s="693" t="s">
        <v>478</v>
      </c>
      <c r="C4" s="693"/>
      <c r="D4" s="693"/>
      <c r="E4" s="693"/>
      <c r="F4" s="693"/>
      <c r="G4" s="693"/>
      <c r="H4" s="693"/>
      <c r="I4" s="662"/>
      <c r="J4" s="81"/>
      <c r="K4" s="81"/>
      <c r="L4" s="81"/>
      <c r="M4" s="81"/>
      <c r="N4" s="81"/>
      <c r="O4" s="81"/>
      <c r="P4" s="81"/>
      <c r="Q4" s="81"/>
    </row>
    <row r="5" spans="1:9" ht="25.5" customHeight="1">
      <c r="A5" s="657" t="s">
        <v>125</v>
      </c>
      <c r="B5" s="30"/>
      <c r="C5" s="656" t="s">
        <v>479</v>
      </c>
      <c r="D5" s="656"/>
      <c r="E5" s="132"/>
      <c r="F5" s="656" t="s">
        <v>480</v>
      </c>
      <c r="G5" s="656"/>
      <c r="H5" s="132"/>
      <c r="I5" s="660" t="s">
        <v>126</v>
      </c>
    </row>
    <row r="6" spans="1:9" ht="21.75" customHeight="1">
      <c r="A6" s="628"/>
      <c r="B6" s="30"/>
      <c r="C6" s="646" t="s">
        <v>481</v>
      </c>
      <c r="D6" s="646"/>
      <c r="E6" s="132"/>
      <c r="F6" s="646" t="s">
        <v>482</v>
      </c>
      <c r="G6" s="646"/>
      <c r="H6" s="132"/>
      <c r="I6" s="696"/>
    </row>
    <row r="7" spans="1:9" ht="21.75" customHeight="1">
      <c r="A7" s="628"/>
      <c r="B7" s="32"/>
      <c r="C7" s="56" t="s">
        <v>21</v>
      </c>
      <c r="D7" s="56" t="s">
        <v>339</v>
      </c>
      <c r="E7" s="132"/>
      <c r="F7" s="56" t="s">
        <v>21</v>
      </c>
      <c r="G7" s="56" t="s">
        <v>339</v>
      </c>
      <c r="H7" s="132"/>
      <c r="I7" s="696"/>
    </row>
    <row r="8" spans="1:9" ht="21.75" customHeight="1">
      <c r="A8" s="658"/>
      <c r="B8" s="15"/>
      <c r="C8" s="40" t="s">
        <v>294</v>
      </c>
      <c r="D8" s="40" t="s">
        <v>483</v>
      </c>
      <c r="E8" s="144"/>
      <c r="F8" s="40" t="s">
        <v>294</v>
      </c>
      <c r="G8" s="40" t="s">
        <v>483</v>
      </c>
      <c r="H8" s="144"/>
      <c r="I8" s="661"/>
    </row>
    <row r="9" spans="1:9" ht="21.75" customHeight="1">
      <c r="A9" s="29"/>
      <c r="B9" s="32"/>
      <c r="C9" s="39"/>
      <c r="D9" s="39"/>
      <c r="E9" s="137"/>
      <c r="F9" s="39"/>
      <c r="G9" s="39"/>
      <c r="H9" s="137"/>
      <c r="I9" s="371"/>
    </row>
    <row r="10" spans="1:9" ht="15.75">
      <c r="A10" s="46" t="s">
        <v>249</v>
      </c>
      <c r="B10" s="46"/>
      <c r="C10" s="39">
        <v>51</v>
      </c>
      <c r="D10" s="39">
        <v>27</v>
      </c>
      <c r="E10" s="132"/>
      <c r="F10" s="39">
        <v>51</v>
      </c>
      <c r="G10" s="39">
        <v>24</v>
      </c>
      <c r="H10" s="132"/>
      <c r="I10" s="46" t="s">
        <v>250</v>
      </c>
    </row>
    <row r="11" spans="1:9" ht="24.75" customHeight="1">
      <c r="A11" s="46" t="s">
        <v>247</v>
      </c>
      <c r="B11" s="46"/>
      <c r="C11" s="39">
        <v>44</v>
      </c>
      <c r="D11" s="39">
        <v>10</v>
      </c>
      <c r="E11" s="132"/>
      <c r="F11" s="39">
        <v>25</v>
      </c>
      <c r="G11" s="39">
        <v>12</v>
      </c>
      <c r="H11" s="132"/>
      <c r="I11" s="47" t="s">
        <v>248</v>
      </c>
    </row>
    <row r="12" spans="1:9" ht="24.75" customHeight="1">
      <c r="A12" s="45" t="s">
        <v>245</v>
      </c>
      <c r="B12" s="46"/>
      <c r="C12" s="39">
        <v>32</v>
      </c>
      <c r="D12" s="39">
        <v>9</v>
      </c>
      <c r="E12" s="132"/>
      <c r="F12" s="39">
        <v>0</v>
      </c>
      <c r="G12" s="39">
        <v>0</v>
      </c>
      <c r="H12" s="132"/>
      <c r="I12" s="47" t="s">
        <v>246</v>
      </c>
    </row>
    <row r="13" spans="1:9" ht="24.75" customHeight="1">
      <c r="A13" s="46" t="s">
        <v>229</v>
      </c>
      <c r="B13" s="46"/>
      <c r="C13" s="39">
        <v>87</v>
      </c>
      <c r="D13" s="39">
        <v>57</v>
      </c>
      <c r="E13" s="132"/>
      <c r="F13" s="39">
        <v>0</v>
      </c>
      <c r="G13" s="39">
        <v>0</v>
      </c>
      <c r="H13" s="132"/>
      <c r="I13" s="46" t="s">
        <v>230</v>
      </c>
    </row>
    <row r="14" spans="1:9" ht="24.75" customHeight="1">
      <c r="A14" s="78" t="s">
        <v>231</v>
      </c>
      <c r="B14" s="46"/>
      <c r="C14" s="39">
        <v>29</v>
      </c>
      <c r="D14" s="39">
        <v>22</v>
      </c>
      <c r="E14" s="132"/>
      <c r="F14" s="39">
        <v>25</v>
      </c>
      <c r="G14" s="39">
        <v>14</v>
      </c>
      <c r="H14" s="132"/>
      <c r="I14" s="47" t="s">
        <v>232</v>
      </c>
    </row>
    <row r="15" spans="1:9" ht="24.75" customHeight="1">
      <c r="A15" s="22" t="s">
        <v>484</v>
      </c>
      <c r="B15" s="22"/>
      <c r="C15" s="39">
        <v>0</v>
      </c>
      <c r="D15" s="39">
        <v>0</v>
      </c>
      <c r="E15" s="132"/>
      <c r="F15" s="39">
        <v>60</v>
      </c>
      <c r="G15" s="39">
        <v>2</v>
      </c>
      <c r="H15" s="132"/>
      <c r="I15" s="62" t="s">
        <v>485</v>
      </c>
    </row>
    <row r="16" spans="1:9" ht="24.75" customHeight="1">
      <c r="A16" s="79" t="s">
        <v>486</v>
      </c>
      <c r="B16" s="25"/>
      <c r="C16" s="40">
        <v>77</v>
      </c>
      <c r="D16" s="40">
        <v>8</v>
      </c>
      <c r="E16" s="144"/>
      <c r="F16" s="40">
        <v>0</v>
      </c>
      <c r="G16" s="40">
        <v>0</v>
      </c>
      <c r="H16" s="144"/>
      <c r="I16" s="25" t="s">
        <v>256</v>
      </c>
    </row>
    <row r="17" spans="1:9" ht="24.75" customHeight="1">
      <c r="A17" s="222" t="s">
        <v>3</v>
      </c>
      <c r="B17" s="26"/>
      <c r="C17" s="377">
        <f>C10+C11+C12+C13+C14+C15+C16</f>
        <v>320</v>
      </c>
      <c r="D17" s="377">
        <f>D10+D11+D12+D13+D14+D15+D16</f>
        <v>133</v>
      </c>
      <c r="E17" s="377"/>
      <c r="F17" s="377">
        <f>F10+F11+F12+F13+F14+F15+F16</f>
        <v>161</v>
      </c>
      <c r="G17" s="377">
        <f>G10+G11+G12+G13+G14+G15+G16</f>
        <v>52</v>
      </c>
      <c r="H17" s="200"/>
      <c r="I17" s="58" t="s">
        <v>21</v>
      </c>
    </row>
    <row r="18" spans="1:9" ht="24.75" customHeight="1">
      <c r="A18" s="738" t="s">
        <v>690</v>
      </c>
      <c r="B18" s="738"/>
      <c r="C18" s="738"/>
      <c r="D18" s="738"/>
      <c r="E18" s="738"/>
      <c r="F18" s="23"/>
      <c r="G18" s="23"/>
      <c r="H18" s="23"/>
      <c r="I18" s="495" t="s">
        <v>689</v>
      </c>
    </row>
    <row r="19" spans="1:9" ht="15.75">
      <c r="A19" s="44"/>
      <c r="B19" s="24"/>
      <c r="C19" s="23"/>
      <c r="D19" s="23"/>
      <c r="E19" s="23"/>
      <c r="F19" s="23"/>
      <c r="G19" s="23"/>
      <c r="H19" s="23"/>
      <c r="I19" s="23"/>
    </row>
    <row r="20" spans="1:9" ht="19.5" customHeight="1">
      <c r="A20" s="44"/>
      <c r="B20" s="24"/>
      <c r="C20" s="23"/>
      <c r="D20" s="23"/>
      <c r="E20" s="23"/>
      <c r="F20" s="23"/>
      <c r="G20" s="23"/>
      <c r="H20" s="23"/>
      <c r="I20" s="23"/>
    </row>
    <row r="21" spans="1:9" ht="19.5" customHeight="1">
      <c r="A21" s="619"/>
      <c r="B21" s="652" t="s">
        <v>487</v>
      </c>
      <c r="C21" s="652"/>
      <c r="D21" s="652"/>
      <c r="E21" s="652"/>
      <c r="F21" s="652"/>
      <c r="G21" s="652"/>
      <c r="H21" s="652"/>
      <c r="I21" s="620"/>
    </row>
    <row r="22" spans="1:9" ht="36.75" customHeight="1">
      <c r="A22" s="618" t="s">
        <v>475</v>
      </c>
      <c r="B22" s="728" t="s">
        <v>488</v>
      </c>
      <c r="C22" s="728"/>
      <c r="D22" s="728"/>
      <c r="E22" s="728"/>
      <c r="F22" s="728"/>
      <c r="G22" s="728"/>
      <c r="H22" s="728"/>
      <c r="I22" s="618" t="s">
        <v>477</v>
      </c>
    </row>
    <row r="23" spans="1:9" ht="40.5" customHeight="1">
      <c r="A23" s="60"/>
      <c r="B23" s="28"/>
      <c r="C23" s="659" t="s">
        <v>224</v>
      </c>
      <c r="D23" s="659"/>
      <c r="E23" s="659"/>
      <c r="F23" s="659"/>
      <c r="G23" s="659"/>
      <c r="H23" s="55"/>
      <c r="I23" s="53"/>
    </row>
    <row r="24" spans="1:9" ht="37.5" customHeight="1">
      <c r="A24" s="20"/>
      <c r="B24" s="20"/>
      <c r="C24" s="144"/>
      <c r="D24" s="729" t="s">
        <v>225</v>
      </c>
      <c r="E24" s="729"/>
      <c r="F24" s="129" t="s">
        <v>226</v>
      </c>
      <c r="G24" s="729"/>
      <c r="H24" s="729"/>
      <c r="I24" s="54" t="s">
        <v>31</v>
      </c>
    </row>
    <row r="25" spans="1:9" ht="34.5" customHeight="1">
      <c r="A25" s="48" t="s">
        <v>227</v>
      </c>
      <c r="B25" s="46"/>
      <c r="C25" s="39"/>
      <c r="D25" s="656">
        <v>111</v>
      </c>
      <c r="E25" s="656"/>
      <c r="F25" s="295">
        <v>35</v>
      </c>
      <c r="G25" s="297"/>
      <c r="H25" s="39"/>
      <c r="I25" s="48" t="s">
        <v>228</v>
      </c>
    </row>
    <row r="26" spans="1:9" ht="24.75" customHeight="1">
      <c r="A26" s="46" t="s">
        <v>229</v>
      </c>
      <c r="B26" s="46"/>
      <c r="C26" s="39"/>
      <c r="D26" s="708">
        <v>14</v>
      </c>
      <c r="E26" s="708"/>
      <c r="F26" s="372">
        <v>11</v>
      </c>
      <c r="G26" s="39"/>
      <c r="H26" s="39"/>
      <c r="I26" s="46" t="s">
        <v>230</v>
      </c>
    </row>
    <row r="27" spans="1:9" ht="24.75" customHeight="1">
      <c r="A27" s="78" t="s">
        <v>231</v>
      </c>
      <c r="B27" s="46"/>
      <c r="C27" s="39"/>
      <c r="D27" s="708">
        <v>11</v>
      </c>
      <c r="E27" s="708"/>
      <c r="F27" s="372">
        <v>4</v>
      </c>
      <c r="G27" s="39"/>
      <c r="H27" s="39"/>
      <c r="I27" s="47" t="s">
        <v>232</v>
      </c>
    </row>
    <row r="28" spans="1:9" ht="24.75" customHeight="1">
      <c r="A28" s="46" t="s">
        <v>233</v>
      </c>
      <c r="B28" s="46"/>
      <c r="C28" s="39"/>
      <c r="D28" s="708">
        <v>2</v>
      </c>
      <c r="E28" s="708"/>
      <c r="F28" s="372">
        <v>1</v>
      </c>
      <c r="G28" s="39"/>
      <c r="H28" s="39"/>
      <c r="I28" s="46" t="s">
        <v>234</v>
      </c>
    </row>
    <row r="29" spans="1:9" ht="24.75" customHeight="1">
      <c r="A29" s="46" t="s">
        <v>235</v>
      </c>
      <c r="B29" s="46"/>
      <c r="C29" s="39"/>
      <c r="D29" s="708">
        <v>3</v>
      </c>
      <c r="E29" s="708"/>
      <c r="F29" s="372">
        <v>0</v>
      </c>
      <c r="G29" s="39"/>
      <c r="H29" s="39"/>
      <c r="I29" s="46" t="s">
        <v>236</v>
      </c>
    </row>
    <row r="30" spans="1:9" ht="24.75" customHeight="1">
      <c r="A30" s="46" t="s">
        <v>237</v>
      </c>
      <c r="B30" s="46"/>
      <c r="C30" s="39"/>
      <c r="D30" s="708">
        <v>2</v>
      </c>
      <c r="E30" s="708"/>
      <c r="F30" s="372">
        <v>1</v>
      </c>
      <c r="G30" s="39"/>
      <c r="H30" s="39"/>
      <c r="I30" s="46" t="s">
        <v>238</v>
      </c>
    </row>
    <row r="31" spans="1:9" ht="24.75" customHeight="1">
      <c r="A31" s="46" t="s">
        <v>239</v>
      </c>
      <c r="B31" s="46"/>
      <c r="C31" s="39"/>
      <c r="D31" s="708">
        <v>5</v>
      </c>
      <c r="E31" s="708"/>
      <c r="F31" s="372">
        <v>3</v>
      </c>
      <c r="G31" s="39"/>
      <c r="H31" s="39"/>
      <c r="I31" s="47" t="s">
        <v>240</v>
      </c>
    </row>
    <row r="32" spans="1:9" ht="24.75" customHeight="1">
      <c r="A32" s="46" t="s">
        <v>241</v>
      </c>
      <c r="B32" s="46"/>
      <c r="C32" s="39"/>
      <c r="D32" s="708">
        <v>4</v>
      </c>
      <c r="E32" s="708"/>
      <c r="F32" s="372">
        <v>1</v>
      </c>
      <c r="G32" s="39"/>
      <c r="H32" s="39"/>
      <c r="I32" s="46" t="s">
        <v>242</v>
      </c>
    </row>
    <row r="33" spans="1:9" ht="24.75" customHeight="1">
      <c r="A33" s="46" t="s">
        <v>243</v>
      </c>
      <c r="B33" s="46"/>
      <c r="C33" s="39"/>
      <c r="D33" s="708">
        <v>18</v>
      </c>
      <c r="E33" s="708"/>
      <c r="F33" s="372">
        <v>1</v>
      </c>
      <c r="G33" s="39"/>
      <c r="H33" s="39"/>
      <c r="I33" s="47" t="s">
        <v>244</v>
      </c>
    </row>
    <row r="34" spans="1:9" ht="24.75" customHeight="1">
      <c r="A34" s="45" t="s">
        <v>245</v>
      </c>
      <c r="B34" s="46"/>
      <c r="C34" s="39"/>
      <c r="D34" s="708">
        <v>10</v>
      </c>
      <c r="E34" s="708"/>
      <c r="F34" s="372">
        <v>3</v>
      </c>
      <c r="G34" s="39"/>
      <c r="H34" s="39"/>
      <c r="I34" s="47" t="s">
        <v>246</v>
      </c>
    </row>
    <row r="35" spans="1:9" ht="24.75" customHeight="1">
      <c r="A35" s="46" t="s">
        <v>247</v>
      </c>
      <c r="B35" s="46"/>
      <c r="C35" s="39"/>
      <c r="D35" s="708">
        <v>14</v>
      </c>
      <c r="E35" s="708"/>
      <c r="F35" s="372">
        <v>4</v>
      </c>
      <c r="G35" s="39"/>
      <c r="H35" s="39"/>
      <c r="I35" s="47" t="s">
        <v>248</v>
      </c>
    </row>
    <row r="36" spans="1:9" ht="24.75" customHeight="1">
      <c r="A36" s="46" t="s">
        <v>249</v>
      </c>
      <c r="B36" s="46"/>
      <c r="C36" s="39"/>
      <c r="D36" s="708">
        <v>12</v>
      </c>
      <c r="E36" s="708"/>
      <c r="F36" s="372">
        <v>4</v>
      </c>
      <c r="G36" s="39"/>
      <c r="H36" s="39"/>
      <c r="I36" s="46" t="s">
        <v>250</v>
      </c>
    </row>
    <row r="37" spans="1:9" ht="24.75" customHeight="1">
      <c r="A37" s="78" t="s">
        <v>251</v>
      </c>
      <c r="B37" s="46"/>
      <c r="C37" s="39"/>
      <c r="D37" s="708">
        <v>0</v>
      </c>
      <c r="E37" s="708"/>
      <c r="F37" s="372">
        <v>0</v>
      </c>
      <c r="G37" s="39"/>
      <c r="H37" s="39"/>
      <c r="I37" s="47" t="s">
        <v>252</v>
      </c>
    </row>
    <row r="38" spans="1:9" ht="24.75" customHeight="1">
      <c r="A38" s="46" t="s">
        <v>253</v>
      </c>
      <c r="B38" s="46"/>
      <c r="C38" s="39"/>
      <c r="D38" s="708">
        <v>11</v>
      </c>
      <c r="E38" s="708"/>
      <c r="F38" s="372">
        <v>1</v>
      </c>
      <c r="G38" s="39"/>
      <c r="H38" s="39"/>
      <c r="I38" s="46" t="s">
        <v>254</v>
      </c>
    </row>
    <row r="39" spans="1:9" ht="24.75" customHeight="1">
      <c r="A39" s="78" t="s">
        <v>255</v>
      </c>
      <c r="B39" s="46"/>
      <c r="C39" s="39"/>
      <c r="D39" s="708">
        <v>2</v>
      </c>
      <c r="E39" s="708"/>
      <c r="F39" s="372">
        <v>2</v>
      </c>
      <c r="G39" s="39"/>
      <c r="H39" s="39"/>
      <c r="I39" s="47" t="s">
        <v>256</v>
      </c>
    </row>
    <row r="40" spans="1:9" ht="24.75" customHeight="1">
      <c r="A40" s="78" t="s">
        <v>257</v>
      </c>
      <c r="B40" s="22"/>
      <c r="C40" s="39"/>
      <c r="D40" s="708">
        <v>5</v>
      </c>
      <c r="E40" s="708"/>
      <c r="F40" s="372">
        <v>1</v>
      </c>
      <c r="G40" s="39"/>
      <c r="H40" s="39"/>
      <c r="I40" s="46" t="s">
        <v>258</v>
      </c>
    </row>
    <row r="41" spans="1:9" ht="24.75" customHeight="1">
      <c r="A41" s="65" t="s">
        <v>259</v>
      </c>
      <c r="B41" s="25"/>
      <c r="C41" s="40"/>
      <c r="D41" s="646">
        <v>25</v>
      </c>
      <c r="E41" s="646"/>
      <c r="F41" s="40">
        <v>12</v>
      </c>
      <c r="G41" s="40"/>
      <c r="H41" s="40"/>
      <c r="I41" s="63" t="s">
        <v>260</v>
      </c>
    </row>
    <row r="42" spans="1:9" ht="24.75" customHeight="1">
      <c r="A42" s="738" t="s">
        <v>690</v>
      </c>
      <c r="B42" s="738"/>
      <c r="C42" s="738"/>
      <c r="D42" s="738"/>
      <c r="E42" s="738"/>
      <c r="F42" s="23"/>
      <c r="G42" s="23"/>
      <c r="H42" s="23"/>
      <c r="I42" s="495" t="s">
        <v>689</v>
      </c>
    </row>
    <row r="43" spans="1:9" ht="15.75">
      <c r="A43" s="27"/>
      <c r="B43" s="28"/>
      <c r="C43" s="35"/>
      <c r="D43" s="35"/>
      <c r="E43" s="35"/>
      <c r="F43" s="35"/>
      <c r="G43" s="35"/>
      <c r="H43" s="35"/>
      <c r="I43" s="28"/>
    </row>
    <row r="44" spans="1:17" s="595" customFormat="1" ht="34.5" customHeight="1">
      <c r="A44" s="585" t="s">
        <v>563</v>
      </c>
      <c r="B44" s="548"/>
      <c r="C44" s="596"/>
      <c r="D44" s="596"/>
      <c r="E44" s="596"/>
      <c r="F44" s="596"/>
      <c r="G44" s="596"/>
      <c r="H44" s="596"/>
      <c r="I44" s="591" t="s">
        <v>562</v>
      </c>
      <c r="J44" s="601"/>
      <c r="K44" s="601"/>
      <c r="L44" s="601"/>
      <c r="M44" s="601"/>
      <c r="N44" s="601"/>
      <c r="O44" s="601"/>
      <c r="P44" s="601"/>
      <c r="Q44" s="601"/>
    </row>
    <row r="45" spans="1:17" s="161" customFormat="1" ht="25.5" customHeight="1">
      <c r="A45" s="52"/>
      <c r="B45" s="28"/>
      <c r="C45" s="35"/>
      <c r="D45" s="35"/>
      <c r="E45" s="35"/>
      <c r="F45" s="35"/>
      <c r="G45" s="35"/>
      <c r="H45" s="35"/>
      <c r="I45" s="51"/>
      <c r="J45" s="160"/>
      <c r="K45" s="160"/>
      <c r="L45" s="160"/>
      <c r="M45" s="160"/>
      <c r="N45" s="160"/>
      <c r="O45" s="160"/>
      <c r="P45" s="160"/>
      <c r="Q45" s="160"/>
    </row>
    <row r="46" spans="1:17" s="28" customFormat="1" ht="18.75">
      <c r="A46" s="621"/>
      <c r="B46" s="652" t="s">
        <v>490</v>
      </c>
      <c r="C46" s="652"/>
      <c r="D46" s="652"/>
      <c r="E46" s="652"/>
      <c r="F46" s="652"/>
      <c r="G46" s="652"/>
      <c r="H46" s="652"/>
      <c r="I46" s="622"/>
      <c r="J46" s="80"/>
      <c r="K46" s="80"/>
      <c r="L46" s="80"/>
      <c r="M46" s="80"/>
      <c r="N46" s="80"/>
      <c r="O46" s="80"/>
      <c r="P46" s="80"/>
      <c r="Q46" s="80"/>
    </row>
    <row r="47" spans="1:9" ht="27.75" customHeight="1">
      <c r="A47" s="623" t="s">
        <v>386</v>
      </c>
      <c r="B47" s="741" t="s">
        <v>491</v>
      </c>
      <c r="C47" s="741"/>
      <c r="D47" s="741"/>
      <c r="E47" s="741"/>
      <c r="F47" s="741"/>
      <c r="G47" s="741"/>
      <c r="H47" s="741"/>
      <c r="I47" s="618" t="s">
        <v>489</v>
      </c>
    </row>
    <row r="48" spans="1:9" ht="32.25" customHeight="1">
      <c r="A48" s="672" t="s">
        <v>217</v>
      </c>
      <c r="B48" s="214"/>
      <c r="C48" s="671" t="s">
        <v>493</v>
      </c>
      <c r="D48" s="671"/>
      <c r="E48" s="671" t="s">
        <v>494</v>
      </c>
      <c r="F48" s="671"/>
      <c r="G48" s="671" t="s">
        <v>21</v>
      </c>
      <c r="H48" s="671"/>
      <c r="I48" s="735" t="s">
        <v>218</v>
      </c>
    </row>
    <row r="49" spans="1:9" ht="22.5" customHeight="1">
      <c r="A49" s="633"/>
      <c r="B49" s="24"/>
      <c r="C49" s="674" t="s">
        <v>495</v>
      </c>
      <c r="D49" s="674"/>
      <c r="E49" s="674" t="s">
        <v>496</v>
      </c>
      <c r="F49" s="674"/>
      <c r="G49" s="674" t="s">
        <v>3</v>
      </c>
      <c r="H49" s="674"/>
      <c r="I49" s="736"/>
    </row>
    <row r="50" spans="1:9" ht="24" customHeight="1">
      <c r="A50" s="633"/>
      <c r="B50" s="24"/>
      <c r="C50" s="32" t="s">
        <v>21</v>
      </c>
      <c r="D50" s="32" t="s">
        <v>22</v>
      </c>
      <c r="E50" s="32" t="s">
        <v>21</v>
      </c>
      <c r="F50" s="32" t="s">
        <v>22</v>
      </c>
      <c r="G50" s="32" t="s">
        <v>21</v>
      </c>
      <c r="H50" s="32" t="s">
        <v>22</v>
      </c>
      <c r="I50" s="736"/>
    </row>
    <row r="51" spans="1:9" ht="24" customHeight="1">
      <c r="A51" s="658"/>
      <c r="B51" s="20"/>
      <c r="C51" s="15" t="s">
        <v>18</v>
      </c>
      <c r="D51" s="15" t="s">
        <v>12</v>
      </c>
      <c r="E51" s="15" t="s">
        <v>18</v>
      </c>
      <c r="F51" s="15" t="s">
        <v>12</v>
      </c>
      <c r="G51" s="15" t="s">
        <v>18</v>
      </c>
      <c r="H51" s="15" t="s">
        <v>12</v>
      </c>
      <c r="I51" s="737"/>
    </row>
    <row r="52" spans="1:13" ht="24" customHeight="1">
      <c r="A52" s="215"/>
      <c r="B52" s="24"/>
      <c r="C52" s="373"/>
      <c r="D52" s="373"/>
      <c r="E52" s="373"/>
      <c r="F52" s="373"/>
      <c r="G52" s="28"/>
      <c r="H52" s="28"/>
      <c r="I52" s="215"/>
      <c r="M52" s="80" t="s">
        <v>2</v>
      </c>
    </row>
    <row r="53" spans="1:9" ht="14.25" customHeight="1">
      <c r="A53" s="216" t="s">
        <v>220</v>
      </c>
      <c r="B53" s="16"/>
      <c r="C53" s="381" t="s">
        <v>450</v>
      </c>
      <c r="D53" s="381" t="s">
        <v>450</v>
      </c>
      <c r="E53" s="381" t="s">
        <v>450</v>
      </c>
      <c r="F53" s="381" t="s">
        <v>450</v>
      </c>
      <c r="G53" s="381" t="s">
        <v>450</v>
      </c>
      <c r="H53" s="381" t="s">
        <v>450</v>
      </c>
      <c r="I53" s="33" t="s">
        <v>219</v>
      </c>
    </row>
    <row r="54" spans="1:9" ht="24" customHeight="1">
      <c r="A54" s="20"/>
      <c r="B54" s="20"/>
      <c r="C54" s="382"/>
      <c r="D54" s="382"/>
      <c r="E54" s="382"/>
      <c r="F54" s="382"/>
      <c r="G54" s="382"/>
      <c r="H54" s="382"/>
      <c r="I54" s="383"/>
    </row>
    <row r="55" spans="1:9" ht="24" customHeight="1">
      <c r="A55" s="738" t="s">
        <v>690</v>
      </c>
      <c r="B55" s="738"/>
      <c r="C55" s="738"/>
      <c r="D55" s="738"/>
      <c r="E55" s="738"/>
      <c r="F55" s="23"/>
      <c r="G55" s="23"/>
      <c r="H55" s="23"/>
      <c r="I55" s="495" t="s">
        <v>689</v>
      </c>
    </row>
    <row r="56" spans="1:9" ht="24" customHeight="1">
      <c r="A56" s="457" t="s">
        <v>570</v>
      </c>
      <c r="B56" s="28"/>
      <c r="C56" s="35"/>
      <c r="D56" s="35"/>
      <c r="E56" s="35"/>
      <c r="F56" s="35"/>
      <c r="G56" s="35"/>
      <c r="H56" s="35"/>
      <c r="I56" s="28"/>
    </row>
    <row r="57" spans="1:9" ht="24" customHeight="1">
      <c r="A57" s="28"/>
      <c r="B57" s="28"/>
      <c r="C57" s="35"/>
      <c r="D57" s="35"/>
      <c r="E57" s="35"/>
      <c r="F57" s="35"/>
      <c r="G57" s="35"/>
      <c r="H57" s="35"/>
      <c r="I57" s="28"/>
    </row>
    <row r="58" spans="1:9" ht="24" customHeight="1">
      <c r="A58" s="28"/>
      <c r="B58" s="28"/>
      <c r="C58" s="35"/>
      <c r="D58" s="35"/>
      <c r="E58" s="35"/>
      <c r="F58" s="35"/>
      <c r="G58" s="35"/>
      <c r="H58" s="35"/>
      <c r="I58" s="28"/>
    </row>
    <row r="59" spans="1:9" ht="24" customHeight="1">
      <c r="A59" s="28"/>
      <c r="B59" s="28"/>
      <c r="C59" s="35"/>
      <c r="D59" s="35"/>
      <c r="E59" s="35"/>
      <c r="F59" s="35"/>
      <c r="G59" s="35"/>
      <c r="H59" s="35"/>
      <c r="I59" s="28"/>
    </row>
    <row r="60" spans="1:9" ht="24" customHeight="1">
      <c r="A60" s="28"/>
      <c r="B60" s="28"/>
      <c r="C60" s="35"/>
      <c r="D60" s="35"/>
      <c r="E60" s="35"/>
      <c r="F60" s="35"/>
      <c r="G60" s="35"/>
      <c r="H60" s="35"/>
      <c r="I60" s="28"/>
    </row>
    <row r="61" spans="1:9" ht="24" customHeight="1">
      <c r="A61" s="28"/>
      <c r="B61" s="28"/>
      <c r="C61" s="35"/>
      <c r="D61" s="35"/>
      <c r="E61" s="35"/>
      <c r="F61" s="35"/>
      <c r="G61" s="35"/>
      <c r="H61" s="35"/>
      <c r="I61" s="28"/>
    </row>
    <row r="62" spans="1:9" ht="24" customHeight="1">
      <c r="A62" s="28"/>
      <c r="B62" s="28"/>
      <c r="C62" s="35"/>
      <c r="D62" s="35"/>
      <c r="E62" s="35"/>
      <c r="F62" s="35"/>
      <c r="G62" s="35"/>
      <c r="H62" s="35"/>
      <c r="I62" s="28"/>
    </row>
    <row r="63" spans="1:9" ht="24" customHeight="1">
      <c r="A63" s="28"/>
      <c r="B63" s="28"/>
      <c r="C63" s="35"/>
      <c r="D63" s="35"/>
      <c r="E63" s="35"/>
      <c r="F63" s="35"/>
      <c r="G63" s="35"/>
      <c r="H63" s="35"/>
      <c r="I63" s="28"/>
    </row>
    <row r="64" spans="1:9" ht="25.5" customHeight="1">
      <c r="A64" s="606"/>
      <c r="B64" s="652" t="s">
        <v>497</v>
      </c>
      <c r="C64" s="652"/>
      <c r="D64" s="652"/>
      <c r="E64" s="652"/>
      <c r="F64" s="652"/>
      <c r="G64" s="652"/>
      <c r="H64" s="652"/>
      <c r="I64" s="622"/>
    </row>
    <row r="65" spans="1:10" ht="37.5" customHeight="1">
      <c r="A65" s="618" t="s">
        <v>522</v>
      </c>
      <c r="B65" s="740" t="s">
        <v>498</v>
      </c>
      <c r="C65" s="728"/>
      <c r="D65" s="728"/>
      <c r="E65" s="728"/>
      <c r="F65" s="728"/>
      <c r="G65" s="728"/>
      <c r="H65" s="728"/>
      <c r="I65" s="618" t="s">
        <v>492</v>
      </c>
      <c r="J65" s="739"/>
    </row>
    <row r="66" spans="1:10" ht="39.75" customHeight="1">
      <c r="A66" s="657" t="s">
        <v>221</v>
      </c>
      <c r="B66" s="30"/>
      <c r="C66" s="699" t="s">
        <v>40</v>
      </c>
      <c r="D66" s="699"/>
      <c r="E66" s="28"/>
      <c r="F66" s="699" t="s">
        <v>222</v>
      </c>
      <c r="G66" s="699"/>
      <c r="H66" s="384"/>
      <c r="I66" s="660" t="s">
        <v>218</v>
      </c>
      <c r="J66" s="739"/>
    </row>
    <row r="67" spans="1:9" ht="22.5" customHeight="1">
      <c r="A67" s="628"/>
      <c r="B67" s="30"/>
      <c r="C67" s="730" t="s">
        <v>19</v>
      </c>
      <c r="D67" s="730"/>
      <c r="E67" s="385"/>
      <c r="F67" s="730" t="s">
        <v>223</v>
      </c>
      <c r="G67" s="730"/>
      <c r="H67" s="386"/>
      <c r="I67" s="696"/>
    </row>
    <row r="68" spans="1:9" ht="24" customHeight="1">
      <c r="A68" s="628"/>
      <c r="B68" s="30"/>
      <c r="C68" s="32" t="s">
        <v>21</v>
      </c>
      <c r="D68" s="32" t="s">
        <v>22</v>
      </c>
      <c r="E68" s="32"/>
      <c r="F68" s="32" t="s">
        <v>21</v>
      </c>
      <c r="G68" s="32" t="s">
        <v>22</v>
      </c>
      <c r="H68" s="28"/>
      <c r="I68" s="696"/>
    </row>
    <row r="69" spans="1:9" ht="27" customHeight="1">
      <c r="A69" s="658"/>
      <c r="B69" s="20"/>
      <c r="C69" s="15" t="s">
        <v>3</v>
      </c>
      <c r="D69" s="387" t="s">
        <v>4</v>
      </c>
      <c r="E69" s="15"/>
      <c r="F69" s="15" t="s">
        <v>3</v>
      </c>
      <c r="G69" s="376" t="s">
        <v>4</v>
      </c>
      <c r="H69" s="388"/>
      <c r="I69" s="661"/>
    </row>
    <row r="70" spans="1:9" ht="25.5" customHeight="1">
      <c r="A70" s="28"/>
      <c r="B70" s="28"/>
      <c r="C70" s="32"/>
      <c r="D70" s="32"/>
      <c r="E70" s="32"/>
      <c r="F70" s="32"/>
      <c r="G70" s="32"/>
      <c r="H70" s="32"/>
      <c r="I70" s="28"/>
    </row>
    <row r="71" spans="1:9" ht="15.75">
      <c r="A71" s="216" t="s">
        <v>220</v>
      </c>
      <c r="B71" s="16"/>
      <c r="C71" s="381" t="s">
        <v>450</v>
      </c>
      <c r="D71" s="381" t="s">
        <v>450</v>
      </c>
      <c r="E71" s="381"/>
      <c r="F71" s="381" t="s">
        <v>450</v>
      </c>
      <c r="G71" s="381" t="s">
        <v>450</v>
      </c>
      <c r="H71" s="381"/>
      <c r="I71" s="33" t="s">
        <v>219</v>
      </c>
    </row>
    <row r="72" spans="1:9" ht="24" customHeight="1">
      <c r="A72" s="20"/>
      <c r="B72" s="20"/>
      <c r="C72" s="389"/>
      <c r="D72" s="389"/>
      <c r="E72" s="389"/>
      <c r="F72" s="389"/>
      <c r="G72" s="389"/>
      <c r="H72" s="389"/>
      <c r="I72" s="20"/>
    </row>
    <row r="73" spans="1:9" ht="15.75">
      <c r="A73" s="738" t="s">
        <v>690</v>
      </c>
      <c r="B73" s="738"/>
      <c r="C73" s="738"/>
      <c r="D73" s="738"/>
      <c r="E73" s="738"/>
      <c r="F73" s="23"/>
      <c r="G73" s="23"/>
      <c r="H73" s="23"/>
      <c r="I73" s="495" t="s">
        <v>689</v>
      </c>
    </row>
    <row r="74" spans="1:9" ht="24" customHeight="1">
      <c r="A74" s="457" t="s">
        <v>570</v>
      </c>
      <c r="B74" s="44"/>
      <c r="C74" s="23"/>
      <c r="D74" s="23"/>
      <c r="E74" s="23"/>
      <c r="F74" s="23"/>
      <c r="G74" s="23"/>
      <c r="H74" s="23"/>
      <c r="I74" s="23"/>
    </row>
    <row r="75" spans="1:9" ht="18" customHeight="1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>
      <c r="A76" s="132"/>
      <c r="B76" s="132"/>
      <c r="C76" s="132"/>
      <c r="D76" s="132"/>
      <c r="E76" s="132"/>
      <c r="F76" s="132"/>
      <c r="G76" s="132"/>
      <c r="H76" s="132"/>
      <c r="I76" s="132"/>
    </row>
    <row r="77" spans="1:17" s="161" customFormat="1" ht="31.5" customHeight="1">
      <c r="A77" s="159" t="s">
        <v>297</v>
      </c>
      <c r="B77" s="163"/>
      <c r="C77" s="164"/>
      <c r="D77" s="164"/>
      <c r="E77" s="164"/>
      <c r="F77" s="164"/>
      <c r="G77" s="164"/>
      <c r="H77" s="164"/>
      <c r="I77" s="170" t="s">
        <v>296</v>
      </c>
      <c r="J77" s="157"/>
      <c r="K77" s="160"/>
      <c r="L77" s="160"/>
      <c r="M77" s="160"/>
      <c r="N77" s="160"/>
      <c r="O77" s="160"/>
      <c r="P77" s="160"/>
      <c r="Q77" s="160"/>
    </row>
    <row r="78" spans="1:9" ht="18.75">
      <c r="A78" s="134"/>
      <c r="B78" s="217"/>
      <c r="C78" s="166"/>
      <c r="D78" s="166"/>
      <c r="E78" s="166"/>
      <c r="F78" s="166"/>
      <c r="G78" s="166"/>
      <c r="H78" s="166"/>
      <c r="I78" s="132"/>
    </row>
    <row r="79" spans="1:9" ht="33.75" customHeight="1">
      <c r="A79" s="132"/>
      <c r="B79" s="744" t="s">
        <v>420</v>
      </c>
      <c r="C79" s="744"/>
      <c r="D79" s="744"/>
      <c r="E79" s="744"/>
      <c r="F79" s="744"/>
      <c r="G79" s="744"/>
      <c r="H79" s="744"/>
      <c r="I79" s="213"/>
    </row>
    <row r="80" spans="1:9" ht="27.75" customHeight="1">
      <c r="A80" s="139" t="s">
        <v>365</v>
      </c>
      <c r="B80" s="745" t="s">
        <v>421</v>
      </c>
      <c r="C80" s="745"/>
      <c r="D80" s="745"/>
      <c r="E80" s="745"/>
      <c r="F80" s="745"/>
      <c r="G80" s="745"/>
      <c r="H80" s="745"/>
      <c r="I80" s="139" t="s">
        <v>355</v>
      </c>
    </row>
    <row r="81" spans="1:9" ht="30" customHeight="1">
      <c r="A81" s="657" t="s">
        <v>261</v>
      </c>
      <c r="B81" s="218"/>
      <c r="C81" s="671" t="s">
        <v>262</v>
      </c>
      <c r="D81" s="671"/>
      <c r="E81" s="219"/>
      <c r="F81" s="671" t="s">
        <v>263</v>
      </c>
      <c r="G81" s="671"/>
      <c r="H81" s="219"/>
      <c r="I81" s="660" t="s">
        <v>264</v>
      </c>
    </row>
    <row r="82" spans="1:9" ht="27" customHeight="1">
      <c r="A82" s="628"/>
      <c r="B82" s="216"/>
      <c r="C82" s="730" t="s">
        <v>265</v>
      </c>
      <c r="D82" s="730"/>
      <c r="E82" s="220"/>
      <c r="F82" s="730" t="s">
        <v>266</v>
      </c>
      <c r="G82" s="730"/>
      <c r="H82" s="220"/>
      <c r="I82" s="696"/>
    </row>
    <row r="83" spans="1:9" ht="25.5" customHeight="1">
      <c r="A83" s="628"/>
      <c r="B83" s="137"/>
      <c r="C83" s="179" t="s">
        <v>21</v>
      </c>
      <c r="D83" s="179" t="s">
        <v>22</v>
      </c>
      <c r="E83" s="132"/>
      <c r="F83" s="179" t="s">
        <v>21</v>
      </c>
      <c r="G83" s="179" t="s">
        <v>22</v>
      </c>
      <c r="H83" s="132"/>
      <c r="I83" s="696"/>
    </row>
    <row r="84" spans="1:9" ht="24" customHeight="1">
      <c r="A84" s="658"/>
      <c r="B84" s="144"/>
      <c r="C84" s="207" t="s">
        <v>3</v>
      </c>
      <c r="D84" s="210" t="s">
        <v>267</v>
      </c>
      <c r="E84" s="144"/>
      <c r="F84" s="207" t="s">
        <v>3</v>
      </c>
      <c r="G84" s="210" t="s">
        <v>267</v>
      </c>
      <c r="H84" s="144"/>
      <c r="I84" s="661"/>
    </row>
    <row r="85" spans="1:9" ht="15.75">
      <c r="A85" s="215"/>
      <c r="B85" s="137"/>
      <c r="C85" s="179"/>
      <c r="D85" s="140"/>
      <c r="E85" s="140"/>
      <c r="F85" s="179"/>
      <c r="G85" s="179"/>
      <c r="H85" s="179"/>
      <c r="I85" s="216"/>
    </row>
    <row r="86" spans="1:11" ht="28.5" customHeight="1">
      <c r="A86" s="215" t="s">
        <v>237</v>
      </c>
      <c r="B86" s="137"/>
      <c r="C86" s="172"/>
      <c r="D86" s="208"/>
      <c r="E86" s="208"/>
      <c r="F86" s="179"/>
      <c r="G86" s="179"/>
      <c r="H86" s="179"/>
      <c r="I86" s="166" t="s">
        <v>272</v>
      </c>
      <c r="K86" s="46"/>
    </row>
    <row r="87" spans="1:11" ht="28.5" customHeight="1">
      <c r="A87" s="215" t="s">
        <v>229</v>
      </c>
      <c r="B87" s="137"/>
      <c r="C87" s="172"/>
      <c r="D87" s="208"/>
      <c r="E87" s="208"/>
      <c r="F87" s="179"/>
      <c r="G87" s="179"/>
      <c r="H87" s="179"/>
      <c r="I87" s="166" t="s">
        <v>230</v>
      </c>
      <c r="K87" s="46"/>
    </row>
    <row r="88" spans="1:11" ht="28.5" customHeight="1">
      <c r="A88" s="215" t="s">
        <v>268</v>
      </c>
      <c r="B88" s="137"/>
      <c r="C88" s="172"/>
      <c r="D88" s="208"/>
      <c r="E88" s="208"/>
      <c r="F88" s="179"/>
      <c r="G88" s="179"/>
      <c r="H88" s="179"/>
      <c r="I88" s="166" t="s">
        <v>269</v>
      </c>
      <c r="K88" s="46"/>
    </row>
    <row r="89" spans="1:11" ht="28.5" customHeight="1">
      <c r="A89" s="215" t="s">
        <v>233</v>
      </c>
      <c r="B89" s="137"/>
      <c r="C89" s="172"/>
      <c r="D89" s="208"/>
      <c r="E89" s="208"/>
      <c r="F89" s="179"/>
      <c r="G89" s="179"/>
      <c r="H89" s="179"/>
      <c r="I89" s="166" t="s">
        <v>234</v>
      </c>
      <c r="K89" s="46"/>
    </row>
    <row r="90" spans="1:11" ht="28.5" customHeight="1">
      <c r="A90" s="215" t="s">
        <v>235</v>
      </c>
      <c r="B90" s="137"/>
      <c r="C90" s="172"/>
      <c r="D90" s="208"/>
      <c r="E90" s="208"/>
      <c r="F90" s="179"/>
      <c r="G90" s="179"/>
      <c r="H90" s="179"/>
      <c r="I90" s="166" t="s">
        <v>236</v>
      </c>
      <c r="K90" s="46"/>
    </row>
    <row r="91" spans="1:11" ht="28.5" customHeight="1">
      <c r="A91" s="215" t="s">
        <v>247</v>
      </c>
      <c r="B91" s="137"/>
      <c r="C91" s="172"/>
      <c r="D91" s="208"/>
      <c r="E91" s="208"/>
      <c r="F91" s="179"/>
      <c r="G91" s="179"/>
      <c r="H91" s="179"/>
      <c r="I91" s="166" t="s">
        <v>248</v>
      </c>
      <c r="K91" s="46"/>
    </row>
    <row r="92" spans="1:11" ht="28.5" customHeight="1">
      <c r="A92" s="215" t="s">
        <v>239</v>
      </c>
      <c r="B92" s="137"/>
      <c r="C92" s="172"/>
      <c r="D92" s="208"/>
      <c r="E92" s="208"/>
      <c r="F92" s="179"/>
      <c r="G92" s="179"/>
      <c r="H92" s="179"/>
      <c r="I92" s="166" t="s">
        <v>240</v>
      </c>
      <c r="K92" s="46"/>
    </row>
    <row r="93" spans="1:11" ht="28.5" customHeight="1">
      <c r="A93" s="215" t="s">
        <v>245</v>
      </c>
      <c r="B93" s="137"/>
      <c r="C93" s="172"/>
      <c r="D93" s="208"/>
      <c r="E93" s="208"/>
      <c r="F93" s="179"/>
      <c r="G93" s="179"/>
      <c r="H93" s="179"/>
      <c r="I93" s="166" t="s">
        <v>246</v>
      </c>
      <c r="K93" s="46"/>
    </row>
    <row r="94" spans="1:11" ht="28.5" customHeight="1">
      <c r="A94" s="215" t="s">
        <v>249</v>
      </c>
      <c r="B94" s="137"/>
      <c r="C94" s="172"/>
      <c r="D94" s="208"/>
      <c r="E94" s="208"/>
      <c r="F94" s="179"/>
      <c r="G94" s="179"/>
      <c r="H94" s="179"/>
      <c r="I94" s="166" t="s">
        <v>250</v>
      </c>
      <c r="K94" s="46"/>
    </row>
    <row r="95" spans="1:11" ht="28.5" customHeight="1">
      <c r="A95" s="215" t="s">
        <v>231</v>
      </c>
      <c r="B95" s="137"/>
      <c r="C95" s="172"/>
      <c r="D95" s="208"/>
      <c r="E95" s="208"/>
      <c r="F95" s="179"/>
      <c r="G95" s="179"/>
      <c r="H95" s="179"/>
      <c r="I95" s="166" t="s">
        <v>232</v>
      </c>
      <c r="K95" s="46"/>
    </row>
    <row r="96" spans="1:11" ht="15.75">
      <c r="A96" s="221"/>
      <c r="B96" s="217"/>
      <c r="C96" s="208"/>
      <c r="D96" s="208"/>
      <c r="E96" s="208"/>
      <c r="F96" s="172"/>
      <c r="G96" s="172"/>
      <c r="H96" s="166"/>
      <c r="I96" s="221"/>
      <c r="K96" s="46"/>
    </row>
    <row r="97" spans="1:17" s="67" customFormat="1" ht="30" customHeight="1">
      <c r="A97" s="222" t="s">
        <v>3</v>
      </c>
      <c r="B97" s="180"/>
      <c r="C97" s="182"/>
      <c r="D97" s="182"/>
      <c r="E97" s="182"/>
      <c r="F97" s="182"/>
      <c r="G97" s="182"/>
      <c r="H97" s="183"/>
      <c r="I97" s="183" t="s">
        <v>21</v>
      </c>
      <c r="J97" s="82"/>
      <c r="K97" s="47"/>
      <c r="L97" s="82"/>
      <c r="M97" s="82"/>
      <c r="N97" s="82"/>
      <c r="O97" s="82"/>
      <c r="P97" s="82"/>
      <c r="Q97" s="82"/>
    </row>
    <row r="98" spans="1:11" ht="15.75">
      <c r="A98" s="221" t="s">
        <v>270</v>
      </c>
      <c r="B98" s="215"/>
      <c r="C98" s="166"/>
      <c r="D98" s="166"/>
      <c r="E98" s="166"/>
      <c r="F98" s="166"/>
      <c r="G98" s="166"/>
      <c r="H98" s="166"/>
      <c r="I98" s="140" t="s">
        <v>271</v>
      </c>
      <c r="K98" s="46"/>
    </row>
    <row r="99" spans="1:11" ht="15.75">
      <c r="A99" s="221"/>
      <c r="B99" s="215"/>
      <c r="C99" s="166"/>
      <c r="D99" s="166"/>
      <c r="E99" s="166"/>
      <c r="F99" s="166"/>
      <c r="G99" s="166"/>
      <c r="H99" s="166"/>
      <c r="I99" s="140"/>
      <c r="K99" s="43"/>
    </row>
    <row r="100" spans="1:11" ht="15.75">
      <c r="A100" s="132"/>
      <c r="B100" s="132"/>
      <c r="C100" s="132"/>
      <c r="D100" s="132"/>
      <c r="E100" s="132"/>
      <c r="F100" s="132"/>
      <c r="G100" s="132"/>
      <c r="H100" s="132"/>
      <c r="I100" s="132"/>
      <c r="K100" s="64"/>
    </row>
    <row r="101" spans="1:9" ht="26.25" customHeight="1">
      <c r="A101" s="731" t="s">
        <v>366</v>
      </c>
      <c r="B101" s="746" t="s">
        <v>422</v>
      </c>
      <c r="C101" s="746"/>
      <c r="D101" s="746"/>
      <c r="E101" s="746"/>
      <c r="F101" s="746"/>
      <c r="G101" s="746"/>
      <c r="H101" s="746"/>
      <c r="I101" s="742" t="s">
        <v>356</v>
      </c>
    </row>
    <row r="102" spans="1:9" ht="22.5" customHeight="1">
      <c r="A102" s="732"/>
      <c r="B102" s="734" t="s">
        <v>423</v>
      </c>
      <c r="C102" s="734"/>
      <c r="D102" s="734"/>
      <c r="E102" s="734"/>
      <c r="F102" s="734"/>
      <c r="G102" s="734"/>
      <c r="H102" s="734"/>
      <c r="I102" s="742"/>
    </row>
    <row r="103" spans="1:9" ht="15.75">
      <c r="A103" s="733"/>
      <c r="B103" s="690"/>
      <c r="C103" s="690"/>
      <c r="D103" s="690"/>
      <c r="E103" s="690"/>
      <c r="F103" s="690"/>
      <c r="G103" s="690"/>
      <c r="H103" s="690"/>
      <c r="I103" s="743"/>
    </row>
    <row r="104" spans="1:9" ht="27" customHeight="1">
      <c r="A104" s="657" t="s">
        <v>261</v>
      </c>
      <c r="B104" s="218"/>
      <c r="C104" s="671" t="s">
        <v>262</v>
      </c>
      <c r="D104" s="671"/>
      <c r="E104" s="219"/>
      <c r="F104" s="671" t="s">
        <v>263</v>
      </c>
      <c r="G104" s="671"/>
      <c r="H104" s="219"/>
      <c r="I104" s="660" t="s">
        <v>264</v>
      </c>
    </row>
    <row r="105" spans="1:9" ht="24.75" customHeight="1">
      <c r="A105" s="628"/>
      <c r="B105" s="216"/>
      <c r="C105" s="730" t="s">
        <v>265</v>
      </c>
      <c r="D105" s="730"/>
      <c r="E105" s="220"/>
      <c r="F105" s="730" t="s">
        <v>266</v>
      </c>
      <c r="G105" s="730"/>
      <c r="H105" s="220"/>
      <c r="I105" s="696"/>
    </row>
    <row r="106" spans="1:9" ht="25.5" customHeight="1">
      <c r="A106" s="628"/>
      <c r="B106" s="137"/>
      <c r="C106" s="179" t="s">
        <v>21</v>
      </c>
      <c r="D106" s="179" t="s">
        <v>22</v>
      </c>
      <c r="E106" s="132"/>
      <c r="F106" s="179" t="s">
        <v>21</v>
      </c>
      <c r="G106" s="179" t="s">
        <v>22</v>
      </c>
      <c r="H106" s="132"/>
      <c r="I106" s="696"/>
    </row>
    <row r="107" spans="1:9" ht="30" customHeight="1">
      <c r="A107" s="658"/>
      <c r="B107" s="144"/>
      <c r="C107" s="207" t="s">
        <v>3</v>
      </c>
      <c r="D107" s="210" t="s">
        <v>267</v>
      </c>
      <c r="E107" s="144"/>
      <c r="F107" s="207" t="s">
        <v>3</v>
      </c>
      <c r="G107" s="210" t="s">
        <v>267</v>
      </c>
      <c r="H107" s="144"/>
      <c r="I107" s="661"/>
    </row>
    <row r="108" spans="1:9" ht="15.75">
      <c r="A108" s="215"/>
      <c r="B108" s="137"/>
      <c r="C108" s="179"/>
      <c r="D108" s="140"/>
      <c r="E108" s="140"/>
      <c r="F108" s="179"/>
      <c r="G108" s="179"/>
      <c r="H108" s="179"/>
      <c r="I108" s="216"/>
    </row>
    <row r="109" spans="1:11" ht="28.5" customHeight="1">
      <c r="A109" s="215" t="s">
        <v>237</v>
      </c>
      <c r="B109" s="137"/>
      <c r="C109" s="176"/>
      <c r="D109" s="176"/>
      <c r="E109" s="176"/>
      <c r="F109" s="176"/>
      <c r="G109" s="176"/>
      <c r="H109" s="179"/>
      <c r="I109" s="166" t="s">
        <v>272</v>
      </c>
      <c r="K109" s="46"/>
    </row>
    <row r="110" spans="1:11" ht="28.5" customHeight="1">
      <c r="A110" s="215" t="s">
        <v>268</v>
      </c>
      <c r="B110" s="137"/>
      <c r="C110" s="176"/>
      <c r="D110" s="176"/>
      <c r="E110" s="176"/>
      <c r="F110" s="176"/>
      <c r="G110" s="176"/>
      <c r="H110" s="179"/>
      <c r="I110" s="166" t="s">
        <v>269</v>
      </c>
      <c r="K110" s="46"/>
    </row>
    <row r="111" spans="1:11" ht="28.5" customHeight="1">
      <c r="A111" s="215" t="s">
        <v>231</v>
      </c>
      <c r="B111" s="137"/>
      <c r="C111" s="176"/>
      <c r="D111" s="176"/>
      <c r="E111" s="176"/>
      <c r="F111" s="176"/>
      <c r="G111" s="176"/>
      <c r="H111" s="179"/>
      <c r="I111" s="166" t="s">
        <v>232</v>
      </c>
      <c r="K111" s="46"/>
    </row>
    <row r="112" spans="1:11" ht="28.5" customHeight="1">
      <c r="A112" s="215" t="s">
        <v>229</v>
      </c>
      <c r="B112" s="137"/>
      <c r="C112" s="176"/>
      <c r="D112" s="176"/>
      <c r="E112" s="176"/>
      <c r="F112" s="176"/>
      <c r="G112" s="176"/>
      <c r="H112" s="179"/>
      <c r="I112" s="166" t="s">
        <v>230</v>
      </c>
      <c r="K112" s="46"/>
    </row>
    <row r="113" spans="1:11" ht="28.5" customHeight="1">
      <c r="A113" s="215" t="s">
        <v>233</v>
      </c>
      <c r="B113" s="137"/>
      <c r="C113" s="176"/>
      <c r="D113" s="176"/>
      <c r="E113" s="176"/>
      <c r="F113" s="176"/>
      <c r="G113" s="176"/>
      <c r="H113" s="179"/>
      <c r="I113" s="166" t="s">
        <v>234</v>
      </c>
      <c r="K113" s="46"/>
    </row>
    <row r="114" spans="1:11" ht="28.5" customHeight="1">
      <c r="A114" s="215" t="s">
        <v>235</v>
      </c>
      <c r="B114" s="137"/>
      <c r="C114" s="176"/>
      <c r="D114" s="176"/>
      <c r="E114" s="176"/>
      <c r="F114" s="176"/>
      <c r="G114" s="176"/>
      <c r="H114" s="179"/>
      <c r="I114" s="166" t="s">
        <v>236</v>
      </c>
      <c r="K114" s="46"/>
    </row>
    <row r="115" spans="1:11" ht="28.5" customHeight="1">
      <c r="A115" s="215" t="s">
        <v>247</v>
      </c>
      <c r="B115" s="137"/>
      <c r="C115" s="176"/>
      <c r="D115" s="176"/>
      <c r="E115" s="176"/>
      <c r="F115" s="176"/>
      <c r="G115" s="176"/>
      <c r="H115" s="179"/>
      <c r="I115" s="166" t="s">
        <v>248</v>
      </c>
      <c r="K115" s="46"/>
    </row>
    <row r="116" spans="1:11" ht="28.5" customHeight="1">
      <c r="A116" s="215" t="s">
        <v>305</v>
      </c>
      <c r="B116" s="137"/>
      <c r="C116" s="176"/>
      <c r="D116" s="176"/>
      <c r="E116" s="176"/>
      <c r="F116" s="176"/>
      <c r="G116" s="176"/>
      <c r="H116" s="179"/>
      <c r="I116" s="166" t="s">
        <v>306</v>
      </c>
      <c r="K116" s="46"/>
    </row>
    <row r="117" spans="1:11" ht="28.5" customHeight="1">
      <c r="A117" s="215" t="s">
        <v>239</v>
      </c>
      <c r="B117" s="137"/>
      <c r="C117" s="176"/>
      <c r="D117" s="176"/>
      <c r="E117" s="176"/>
      <c r="F117" s="176"/>
      <c r="G117" s="176"/>
      <c r="H117" s="179"/>
      <c r="I117" s="166" t="s">
        <v>240</v>
      </c>
      <c r="K117" s="46"/>
    </row>
    <row r="118" spans="1:11" ht="28.5" customHeight="1">
      <c r="A118" s="215" t="s">
        <v>245</v>
      </c>
      <c r="B118" s="137"/>
      <c r="C118" s="176"/>
      <c r="D118" s="176"/>
      <c r="E118" s="176"/>
      <c r="F118" s="176"/>
      <c r="G118" s="176"/>
      <c r="H118" s="179"/>
      <c r="I118" s="166" t="s">
        <v>246</v>
      </c>
      <c r="K118" s="46"/>
    </row>
    <row r="119" spans="1:9" ht="14.25" customHeight="1">
      <c r="A119" s="215"/>
      <c r="B119" s="217"/>
      <c r="C119" s="208"/>
      <c r="D119" s="208"/>
      <c r="E119" s="208"/>
      <c r="F119" s="208"/>
      <c r="G119" s="208"/>
      <c r="H119" s="140"/>
      <c r="I119" s="166"/>
    </row>
    <row r="120" spans="1:17" s="67" customFormat="1" ht="30" customHeight="1">
      <c r="A120" s="222" t="s">
        <v>3</v>
      </c>
      <c r="B120" s="180"/>
      <c r="C120" s="182"/>
      <c r="D120" s="182"/>
      <c r="E120" s="182"/>
      <c r="F120" s="182"/>
      <c r="G120" s="182"/>
      <c r="H120" s="183"/>
      <c r="I120" s="183" t="s">
        <v>21</v>
      </c>
      <c r="J120" s="82"/>
      <c r="K120" s="82"/>
      <c r="L120" s="82"/>
      <c r="M120" s="82"/>
      <c r="N120" s="82"/>
      <c r="O120" s="82"/>
      <c r="P120" s="82"/>
      <c r="Q120" s="82"/>
    </row>
    <row r="121" spans="1:9" ht="15.75">
      <c r="A121" s="221" t="s">
        <v>270</v>
      </c>
      <c r="B121" s="215"/>
      <c r="C121" s="166"/>
      <c r="D121" s="166"/>
      <c r="E121" s="166"/>
      <c r="F121" s="166"/>
      <c r="G121" s="166"/>
      <c r="H121" s="166"/>
      <c r="I121" s="140" t="s">
        <v>271</v>
      </c>
    </row>
    <row r="122" spans="1:9" ht="15.75">
      <c r="A122" s="132"/>
      <c r="B122" s="132"/>
      <c r="C122" s="132"/>
      <c r="D122" s="132"/>
      <c r="E122" s="132"/>
      <c r="F122" s="132"/>
      <c r="G122" s="132"/>
      <c r="H122" s="132"/>
      <c r="I122" s="132"/>
    </row>
    <row r="123" spans="1:9" ht="15.75">
      <c r="A123" s="132"/>
      <c r="B123" s="132"/>
      <c r="C123" s="132"/>
      <c r="D123" s="132"/>
      <c r="E123" s="132"/>
      <c r="F123" s="132"/>
      <c r="G123" s="132"/>
      <c r="H123" s="132"/>
      <c r="I123" s="132"/>
    </row>
    <row r="124" spans="1:9" ht="15.75">
      <c r="A124" s="132"/>
      <c r="B124" s="132"/>
      <c r="C124" s="132"/>
      <c r="D124" s="132"/>
      <c r="E124" s="132"/>
      <c r="F124" s="132"/>
      <c r="G124" s="132"/>
      <c r="H124" s="132"/>
      <c r="I124" s="132"/>
    </row>
    <row r="125" spans="1:9" ht="15.75">
      <c r="A125" s="132"/>
      <c r="B125" s="132"/>
      <c r="C125" s="132"/>
      <c r="D125" s="132"/>
      <c r="E125" s="132"/>
      <c r="F125" s="132"/>
      <c r="G125" s="132"/>
      <c r="H125" s="132"/>
      <c r="I125" s="132"/>
    </row>
    <row r="126" spans="1:9" ht="15.75">
      <c r="A126" s="132"/>
      <c r="B126" s="132"/>
      <c r="C126" s="132"/>
      <c r="D126" s="132"/>
      <c r="E126" s="132"/>
      <c r="F126" s="132"/>
      <c r="G126" s="132"/>
      <c r="H126" s="132"/>
      <c r="I126" s="132"/>
    </row>
    <row r="127" spans="1:9" ht="15.75">
      <c r="A127" s="132"/>
      <c r="B127" s="132"/>
      <c r="C127" s="132"/>
      <c r="D127" s="132"/>
      <c r="E127" s="132"/>
      <c r="F127" s="132"/>
      <c r="G127" s="132"/>
      <c r="H127" s="132"/>
      <c r="I127" s="132"/>
    </row>
    <row r="128" spans="1:9" ht="15.75">
      <c r="A128" s="132"/>
      <c r="B128" s="132"/>
      <c r="C128" s="132"/>
      <c r="D128" s="132"/>
      <c r="E128" s="132"/>
      <c r="F128" s="132"/>
      <c r="G128" s="132"/>
      <c r="H128" s="132"/>
      <c r="I128" s="132"/>
    </row>
    <row r="129" spans="1:9" ht="15.75">
      <c r="A129" s="132"/>
      <c r="B129" s="132"/>
      <c r="C129" s="132"/>
      <c r="D129" s="132"/>
      <c r="E129" s="132"/>
      <c r="F129" s="132"/>
      <c r="G129" s="132"/>
      <c r="H129" s="132"/>
      <c r="I129" s="132"/>
    </row>
    <row r="130" spans="1:9" ht="15.75">
      <c r="A130" s="132"/>
      <c r="B130" s="132"/>
      <c r="C130" s="132"/>
      <c r="D130" s="132"/>
      <c r="E130" s="132"/>
      <c r="F130" s="132"/>
      <c r="G130" s="132"/>
      <c r="H130" s="132"/>
      <c r="I130" s="132"/>
    </row>
    <row r="131" spans="1:9" ht="15.75">
      <c r="A131" s="132"/>
      <c r="B131" s="132"/>
      <c r="C131" s="132"/>
      <c r="D131" s="132"/>
      <c r="E131" s="132"/>
      <c r="F131" s="132"/>
      <c r="G131" s="132"/>
      <c r="H131" s="132"/>
      <c r="I131" s="132"/>
    </row>
    <row r="132" spans="1:9" ht="15.75">
      <c r="A132" s="132"/>
      <c r="B132" s="132"/>
      <c r="C132" s="132"/>
      <c r="D132" s="132"/>
      <c r="E132" s="132"/>
      <c r="F132" s="132"/>
      <c r="G132" s="132"/>
      <c r="H132" s="132"/>
      <c r="I132" s="132"/>
    </row>
    <row r="133" spans="1:9" ht="15.75">
      <c r="A133" s="132"/>
      <c r="B133" s="132"/>
      <c r="C133" s="132"/>
      <c r="D133" s="132"/>
      <c r="E133" s="132"/>
      <c r="F133" s="132"/>
      <c r="G133" s="132"/>
      <c r="H133" s="132"/>
      <c r="I133" s="132"/>
    </row>
    <row r="134" spans="1:9" ht="15.75">
      <c r="A134" s="132"/>
      <c r="B134" s="132"/>
      <c r="C134" s="132"/>
      <c r="D134" s="132"/>
      <c r="E134" s="132"/>
      <c r="F134" s="132"/>
      <c r="G134" s="132"/>
      <c r="H134" s="132"/>
      <c r="I134" s="132"/>
    </row>
    <row r="135" spans="1:9" ht="15.75">
      <c r="A135" s="132"/>
      <c r="B135" s="132"/>
      <c r="C135" s="132"/>
      <c r="D135" s="132"/>
      <c r="E135" s="132"/>
      <c r="F135" s="132"/>
      <c r="G135" s="132"/>
      <c r="H135" s="132"/>
      <c r="I135" s="132"/>
    </row>
    <row r="136" spans="1:9" ht="15.75">
      <c r="A136" s="132"/>
      <c r="B136" s="132"/>
      <c r="C136" s="132"/>
      <c r="D136" s="132"/>
      <c r="E136" s="132"/>
      <c r="F136" s="132"/>
      <c r="G136" s="132"/>
      <c r="H136" s="132"/>
      <c r="I136" s="132"/>
    </row>
    <row r="137" spans="1:9" ht="15.75">
      <c r="A137" s="132"/>
      <c r="B137" s="132"/>
      <c r="C137" s="132"/>
      <c r="D137" s="132"/>
      <c r="E137" s="132"/>
      <c r="F137" s="132"/>
      <c r="G137" s="132"/>
      <c r="H137" s="132"/>
      <c r="I137" s="132"/>
    </row>
    <row r="138" spans="1:9" ht="15.75">
      <c r="A138" s="132"/>
      <c r="B138" s="132"/>
      <c r="C138" s="132"/>
      <c r="D138" s="132"/>
      <c r="E138" s="132"/>
      <c r="F138" s="132"/>
      <c r="G138" s="132"/>
      <c r="H138" s="132"/>
      <c r="I138" s="132"/>
    </row>
    <row r="139" spans="1:9" ht="15.75">
      <c r="A139" s="132"/>
      <c r="B139" s="132"/>
      <c r="C139" s="132"/>
      <c r="D139" s="132"/>
      <c r="E139" s="132"/>
      <c r="F139" s="132"/>
      <c r="G139" s="132"/>
      <c r="H139" s="132"/>
      <c r="I139" s="132"/>
    </row>
    <row r="140" spans="1:9" ht="15.75">
      <c r="A140" s="132"/>
      <c r="B140" s="132"/>
      <c r="C140" s="132"/>
      <c r="D140" s="132"/>
      <c r="E140" s="132"/>
      <c r="F140" s="132"/>
      <c r="G140" s="132"/>
      <c r="H140" s="132"/>
      <c r="I140" s="132"/>
    </row>
    <row r="141" spans="1:9" ht="15.75">
      <c r="A141" s="132"/>
      <c r="B141" s="132"/>
      <c r="C141" s="132"/>
      <c r="D141" s="132"/>
      <c r="E141" s="132"/>
      <c r="F141" s="132"/>
      <c r="G141" s="132"/>
      <c r="H141" s="132"/>
      <c r="I141" s="132"/>
    </row>
    <row r="142" spans="1:9" ht="15.75">
      <c r="A142" s="132"/>
      <c r="B142" s="132"/>
      <c r="C142" s="132"/>
      <c r="D142" s="132"/>
      <c r="E142" s="132"/>
      <c r="F142" s="132"/>
      <c r="G142" s="132"/>
      <c r="H142" s="132"/>
      <c r="I142" s="132"/>
    </row>
    <row r="143" spans="1:9" ht="15.75">
      <c r="A143" s="132"/>
      <c r="B143" s="132"/>
      <c r="C143" s="132"/>
      <c r="D143" s="132"/>
      <c r="E143" s="132"/>
      <c r="F143" s="132"/>
      <c r="G143" s="132"/>
      <c r="H143" s="132"/>
      <c r="I143" s="132"/>
    </row>
    <row r="144" spans="1:9" ht="15.75">
      <c r="A144" s="132"/>
      <c r="B144" s="132"/>
      <c r="C144" s="132"/>
      <c r="D144" s="132"/>
      <c r="E144" s="132"/>
      <c r="F144" s="132"/>
      <c r="G144" s="132"/>
      <c r="H144" s="132"/>
      <c r="I144" s="132"/>
    </row>
    <row r="145" spans="1:9" ht="15.75">
      <c r="A145" s="132"/>
      <c r="B145" s="132"/>
      <c r="C145" s="132"/>
      <c r="D145" s="132"/>
      <c r="E145" s="132"/>
      <c r="F145" s="132"/>
      <c r="G145" s="132"/>
      <c r="H145" s="132"/>
      <c r="I145" s="132"/>
    </row>
    <row r="146" spans="1:9" ht="15.75">
      <c r="A146" s="132"/>
      <c r="B146" s="132"/>
      <c r="C146" s="132"/>
      <c r="D146" s="132"/>
      <c r="E146" s="132"/>
      <c r="F146" s="132"/>
      <c r="G146" s="132"/>
      <c r="H146" s="132"/>
      <c r="I146" s="132"/>
    </row>
    <row r="147" spans="1:9" ht="15.75">
      <c r="A147" s="132"/>
      <c r="B147" s="132"/>
      <c r="C147" s="132"/>
      <c r="D147" s="132"/>
      <c r="E147" s="132"/>
      <c r="F147" s="132"/>
      <c r="G147" s="132"/>
      <c r="H147" s="132"/>
      <c r="I147" s="132"/>
    </row>
    <row r="148" spans="1:9" ht="15.75">
      <c r="A148" s="132"/>
      <c r="B148" s="132"/>
      <c r="C148" s="132"/>
      <c r="D148" s="132"/>
      <c r="E148" s="132"/>
      <c r="F148" s="132"/>
      <c r="G148" s="132"/>
      <c r="H148" s="132"/>
      <c r="I148" s="132"/>
    </row>
    <row r="149" spans="1:9" ht="15.75">
      <c r="A149" s="132"/>
      <c r="B149" s="132"/>
      <c r="C149" s="132"/>
      <c r="D149" s="132"/>
      <c r="E149" s="132"/>
      <c r="F149" s="132"/>
      <c r="G149" s="132"/>
      <c r="H149" s="132"/>
      <c r="I149" s="132"/>
    </row>
    <row r="150" spans="1:9" ht="15.75">
      <c r="A150" s="132"/>
      <c r="B150" s="132"/>
      <c r="C150" s="132"/>
      <c r="D150" s="132"/>
      <c r="E150" s="132"/>
      <c r="F150" s="132"/>
      <c r="G150" s="132"/>
      <c r="H150" s="132"/>
      <c r="I150" s="132"/>
    </row>
    <row r="151" spans="1:9" ht="15.75">
      <c r="A151" s="132"/>
      <c r="B151" s="132"/>
      <c r="C151" s="132"/>
      <c r="D151" s="132"/>
      <c r="E151" s="132"/>
      <c r="F151" s="132"/>
      <c r="G151" s="132"/>
      <c r="H151" s="132"/>
      <c r="I151" s="132"/>
    </row>
    <row r="152" spans="1:9" ht="15.75">
      <c r="A152" s="132"/>
      <c r="B152" s="132"/>
      <c r="C152" s="132"/>
      <c r="D152" s="132"/>
      <c r="E152" s="132"/>
      <c r="F152" s="132"/>
      <c r="G152" s="132"/>
      <c r="H152" s="132"/>
      <c r="I152" s="132"/>
    </row>
    <row r="153" spans="1:9" ht="15.75">
      <c r="A153" s="132"/>
      <c r="B153" s="132"/>
      <c r="C153" s="132"/>
      <c r="D153" s="132"/>
      <c r="E153" s="132"/>
      <c r="F153" s="132"/>
      <c r="G153" s="132"/>
      <c r="H153" s="132"/>
      <c r="I153" s="132"/>
    </row>
    <row r="154" spans="1:9" ht="15.75">
      <c r="A154" s="132"/>
      <c r="B154" s="132"/>
      <c r="C154" s="132"/>
      <c r="D154" s="132"/>
      <c r="E154" s="132"/>
      <c r="F154" s="132"/>
      <c r="G154" s="132"/>
      <c r="H154" s="132"/>
      <c r="I154" s="132"/>
    </row>
    <row r="155" spans="1:9" ht="15.75">
      <c r="A155" s="132"/>
      <c r="B155" s="132"/>
      <c r="C155" s="132"/>
      <c r="D155" s="132"/>
      <c r="E155" s="132"/>
      <c r="F155" s="132"/>
      <c r="G155" s="132"/>
      <c r="H155" s="132"/>
      <c r="I155" s="132"/>
    </row>
    <row r="156" spans="1:9" ht="15.75">
      <c r="A156" s="132"/>
      <c r="B156" s="132"/>
      <c r="C156" s="132"/>
      <c r="D156" s="132"/>
      <c r="E156" s="132"/>
      <c r="F156" s="132"/>
      <c r="G156" s="132"/>
      <c r="H156" s="132"/>
      <c r="I156" s="132"/>
    </row>
    <row r="157" spans="1:9" ht="15.75">
      <c r="A157" s="132"/>
      <c r="B157" s="132"/>
      <c r="C157" s="132"/>
      <c r="D157" s="132"/>
      <c r="E157" s="132"/>
      <c r="F157" s="132"/>
      <c r="G157" s="132"/>
      <c r="H157" s="132"/>
      <c r="I157" s="132"/>
    </row>
    <row r="158" spans="1:9" ht="15.75">
      <c r="A158" s="132"/>
      <c r="B158" s="132"/>
      <c r="C158" s="132"/>
      <c r="D158" s="132"/>
      <c r="E158" s="132"/>
      <c r="F158" s="132"/>
      <c r="G158" s="132"/>
      <c r="H158" s="132"/>
      <c r="I158" s="132"/>
    </row>
    <row r="159" spans="1:9" ht="15.75">
      <c r="A159" s="132"/>
      <c r="B159" s="132"/>
      <c r="C159" s="132"/>
      <c r="D159" s="132"/>
      <c r="E159" s="132"/>
      <c r="F159" s="132"/>
      <c r="G159" s="132"/>
      <c r="H159" s="132"/>
      <c r="I159" s="132"/>
    </row>
    <row r="160" spans="1:9" ht="15.75">
      <c r="A160" s="132"/>
      <c r="B160" s="132"/>
      <c r="C160" s="132"/>
      <c r="D160" s="132"/>
      <c r="E160" s="132"/>
      <c r="F160" s="132"/>
      <c r="G160" s="132"/>
      <c r="H160" s="132"/>
      <c r="I160" s="132"/>
    </row>
    <row r="161" spans="1:9" ht="15.75">
      <c r="A161" s="132"/>
      <c r="B161" s="132"/>
      <c r="C161" s="132"/>
      <c r="D161" s="132"/>
      <c r="E161" s="132"/>
      <c r="F161" s="132"/>
      <c r="G161" s="132"/>
      <c r="H161" s="132"/>
      <c r="I161" s="132"/>
    </row>
    <row r="162" spans="1:9" ht="15.75">
      <c r="A162" s="132"/>
      <c r="B162" s="132"/>
      <c r="C162" s="132"/>
      <c r="D162" s="132"/>
      <c r="E162" s="132"/>
      <c r="F162" s="132"/>
      <c r="G162" s="132"/>
      <c r="H162" s="132"/>
      <c r="I162" s="132"/>
    </row>
    <row r="163" spans="1:9" ht="15.75">
      <c r="A163" s="132"/>
      <c r="B163" s="132"/>
      <c r="C163" s="132"/>
      <c r="D163" s="132"/>
      <c r="E163" s="132"/>
      <c r="F163" s="132"/>
      <c r="G163" s="132"/>
      <c r="H163" s="132"/>
      <c r="I163" s="132"/>
    </row>
    <row r="164" spans="1:9" ht="15.75">
      <c r="A164" s="132"/>
      <c r="B164" s="132"/>
      <c r="C164" s="132"/>
      <c r="D164" s="132"/>
      <c r="E164" s="132"/>
      <c r="F164" s="132"/>
      <c r="G164" s="132"/>
      <c r="H164" s="132"/>
      <c r="I164" s="132"/>
    </row>
    <row r="165" spans="1:9" ht="15.75">
      <c r="A165" s="132"/>
      <c r="B165" s="132"/>
      <c r="C165" s="132"/>
      <c r="D165" s="132"/>
      <c r="E165" s="132"/>
      <c r="F165" s="132"/>
      <c r="G165" s="132"/>
      <c r="H165" s="132"/>
      <c r="I165" s="132"/>
    </row>
    <row r="166" spans="1:9" ht="15.75">
      <c r="A166" s="132"/>
      <c r="B166" s="132"/>
      <c r="C166" s="132"/>
      <c r="D166" s="132"/>
      <c r="E166" s="132"/>
      <c r="F166" s="132"/>
      <c r="G166" s="132"/>
      <c r="H166" s="132"/>
      <c r="I166" s="132"/>
    </row>
    <row r="167" spans="1:9" ht="15.75">
      <c r="A167" s="132"/>
      <c r="B167" s="132"/>
      <c r="C167" s="132"/>
      <c r="D167" s="132"/>
      <c r="E167" s="132"/>
      <c r="F167" s="132"/>
      <c r="G167" s="132"/>
      <c r="H167" s="132"/>
      <c r="I167" s="132"/>
    </row>
    <row r="168" spans="1:9" ht="15.75">
      <c r="A168" s="132"/>
      <c r="B168" s="132"/>
      <c r="C168" s="132"/>
      <c r="D168" s="132"/>
      <c r="E168" s="132"/>
      <c r="F168" s="132"/>
      <c r="G168" s="132"/>
      <c r="H168" s="132"/>
      <c r="I168" s="132"/>
    </row>
    <row r="169" spans="1:9" ht="15.75">
      <c r="A169" s="132"/>
      <c r="B169" s="132"/>
      <c r="C169" s="132"/>
      <c r="D169" s="132"/>
      <c r="E169" s="132"/>
      <c r="F169" s="132"/>
      <c r="G169" s="132"/>
      <c r="H169" s="132"/>
      <c r="I169" s="132"/>
    </row>
    <row r="170" spans="1:9" ht="15.75">
      <c r="A170" s="132"/>
      <c r="B170" s="132"/>
      <c r="C170" s="132"/>
      <c r="D170" s="132"/>
      <c r="E170" s="132"/>
      <c r="F170" s="132"/>
      <c r="G170" s="132"/>
      <c r="H170" s="132"/>
      <c r="I170" s="132"/>
    </row>
    <row r="171" spans="1:9" ht="15.75">
      <c r="A171" s="132"/>
      <c r="B171" s="132"/>
      <c r="C171" s="132"/>
      <c r="D171" s="132"/>
      <c r="E171" s="132"/>
      <c r="F171" s="132"/>
      <c r="G171" s="132"/>
      <c r="H171" s="132"/>
      <c r="I171" s="132"/>
    </row>
    <row r="172" spans="1:9" ht="15.75">
      <c r="A172" s="132"/>
      <c r="B172" s="132"/>
      <c r="C172" s="132"/>
      <c r="D172" s="132"/>
      <c r="E172" s="132"/>
      <c r="F172" s="132"/>
      <c r="G172" s="132"/>
      <c r="H172" s="132"/>
      <c r="I172" s="132"/>
    </row>
    <row r="173" spans="1:9" ht="15.75">
      <c r="A173" s="132"/>
      <c r="B173" s="132"/>
      <c r="C173" s="132"/>
      <c r="D173" s="132"/>
      <c r="E173" s="132"/>
      <c r="F173" s="132"/>
      <c r="G173" s="132"/>
      <c r="H173" s="132"/>
      <c r="I173" s="132"/>
    </row>
    <row r="174" spans="1:9" ht="15.75">
      <c r="A174" s="132"/>
      <c r="B174" s="132"/>
      <c r="C174" s="132"/>
      <c r="D174" s="132"/>
      <c r="E174" s="132"/>
      <c r="F174" s="132"/>
      <c r="G174" s="132"/>
      <c r="H174" s="132"/>
      <c r="I174" s="132"/>
    </row>
    <row r="175" spans="1:9" ht="15.75">
      <c r="A175" s="132"/>
      <c r="B175" s="132"/>
      <c r="C175" s="132"/>
      <c r="D175" s="132"/>
      <c r="E175" s="132"/>
      <c r="F175" s="132"/>
      <c r="G175" s="132"/>
      <c r="H175" s="132"/>
      <c r="I175" s="132"/>
    </row>
    <row r="176" spans="1:9" ht="15.75">
      <c r="A176" s="132"/>
      <c r="B176" s="132"/>
      <c r="C176" s="132"/>
      <c r="D176" s="132"/>
      <c r="E176" s="132"/>
      <c r="F176" s="132"/>
      <c r="G176" s="132"/>
      <c r="H176" s="132"/>
      <c r="I176" s="132"/>
    </row>
    <row r="177" spans="1:9" ht="15.75">
      <c r="A177" s="132"/>
      <c r="B177" s="132"/>
      <c r="C177" s="132"/>
      <c r="D177" s="132"/>
      <c r="E177" s="132"/>
      <c r="F177" s="132"/>
      <c r="G177" s="132"/>
      <c r="H177" s="132"/>
      <c r="I177" s="132"/>
    </row>
    <row r="178" spans="1:9" ht="15.75">
      <c r="A178" s="132"/>
      <c r="B178" s="132"/>
      <c r="C178" s="132"/>
      <c r="D178" s="132"/>
      <c r="E178" s="132"/>
      <c r="F178" s="132"/>
      <c r="G178" s="132"/>
      <c r="H178" s="132"/>
      <c r="I178" s="132"/>
    </row>
    <row r="179" spans="1:9" ht="15.75">
      <c r="A179" s="132"/>
      <c r="B179" s="132"/>
      <c r="C179" s="132"/>
      <c r="D179" s="132"/>
      <c r="E179" s="132"/>
      <c r="F179" s="132"/>
      <c r="G179" s="132"/>
      <c r="H179" s="132"/>
      <c r="I179" s="132"/>
    </row>
    <row r="180" spans="1:9" ht="15.75">
      <c r="A180" s="132"/>
      <c r="B180" s="132"/>
      <c r="C180" s="132"/>
      <c r="D180" s="132"/>
      <c r="E180" s="132"/>
      <c r="F180" s="132"/>
      <c r="G180" s="132"/>
      <c r="H180" s="132"/>
      <c r="I180" s="132"/>
    </row>
    <row r="181" spans="1:9" ht="15.75">
      <c r="A181" s="132"/>
      <c r="B181" s="132"/>
      <c r="C181" s="132"/>
      <c r="D181" s="132"/>
      <c r="E181" s="132"/>
      <c r="F181" s="132"/>
      <c r="G181" s="132"/>
      <c r="H181" s="132"/>
      <c r="I181" s="132"/>
    </row>
    <row r="182" spans="1:9" ht="15.75">
      <c r="A182" s="132"/>
      <c r="B182" s="132"/>
      <c r="C182" s="132"/>
      <c r="D182" s="132"/>
      <c r="E182" s="132"/>
      <c r="F182" s="132"/>
      <c r="G182" s="132"/>
      <c r="H182" s="132"/>
      <c r="I182" s="132"/>
    </row>
    <row r="183" spans="1:9" ht="15.75">
      <c r="A183" s="132"/>
      <c r="B183" s="132"/>
      <c r="C183" s="132"/>
      <c r="D183" s="132"/>
      <c r="E183" s="132"/>
      <c r="F183" s="132"/>
      <c r="G183" s="132"/>
      <c r="H183" s="132"/>
      <c r="I183" s="132"/>
    </row>
    <row r="184" spans="1:9" ht="15.75">
      <c r="A184" s="132"/>
      <c r="B184" s="132"/>
      <c r="C184" s="132"/>
      <c r="D184" s="132"/>
      <c r="E184" s="132"/>
      <c r="F184" s="132"/>
      <c r="G184" s="132"/>
      <c r="H184" s="132"/>
      <c r="I184" s="132"/>
    </row>
    <row r="185" spans="1:9" ht="15.75">
      <c r="A185" s="132"/>
      <c r="B185" s="132"/>
      <c r="C185" s="132"/>
      <c r="D185" s="132"/>
      <c r="E185" s="132"/>
      <c r="F185" s="132"/>
      <c r="G185" s="132"/>
      <c r="H185" s="132"/>
      <c r="I185" s="132"/>
    </row>
    <row r="186" spans="1:9" ht="15.75">
      <c r="A186" s="132"/>
      <c r="B186" s="132"/>
      <c r="C186" s="132"/>
      <c r="D186" s="132"/>
      <c r="E186" s="132"/>
      <c r="F186" s="132"/>
      <c r="G186" s="132"/>
      <c r="H186" s="132"/>
      <c r="I186" s="132"/>
    </row>
    <row r="187" spans="1:9" ht="15.75">
      <c r="A187" s="132"/>
      <c r="B187" s="132"/>
      <c r="C187" s="132"/>
      <c r="D187" s="132"/>
      <c r="E187" s="132"/>
      <c r="F187" s="132"/>
      <c r="G187" s="132"/>
      <c r="H187" s="132"/>
      <c r="I187" s="132"/>
    </row>
    <row r="188" spans="1:9" ht="15.75">
      <c r="A188" s="132"/>
      <c r="B188" s="132"/>
      <c r="C188" s="132"/>
      <c r="D188" s="132"/>
      <c r="E188" s="132"/>
      <c r="F188" s="132"/>
      <c r="G188" s="132"/>
      <c r="H188" s="132"/>
      <c r="I188" s="132"/>
    </row>
    <row r="189" spans="1:9" ht="15.75">
      <c r="A189" s="132"/>
      <c r="B189" s="132"/>
      <c r="C189" s="132"/>
      <c r="D189" s="132"/>
      <c r="E189" s="132"/>
      <c r="F189" s="132"/>
      <c r="G189" s="132"/>
      <c r="H189" s="132"/>
      <c r="I189" s="132"/>
    </row>
    <row r="190" spans="1:9" ht="15.75">
      <c r="A190" s="132"/>
      <c r="B190" s="132"/>
      <c r="C190" s="132"/>
      <c r="D190" s="132"/>
      <c r="E190" s="132"/>
      <c r="F190" s="132"/>
      <c r="G190" s="132"/>
      <c r="H190" s="132"/>
      <c r="I190" s="132"/>
    </row>
    <row r="191" spans="1:9" ht="15.75">
      <c r="A191" s="132"/>
      <c r="B191" s="132"/>
      <c r="C191" s="132"/>
      <c r="D191" s="132"/>
      <c r="E191" s="132"/>
      <c r="F191" s="132"/>
      <c r="G191" s="132"/>
      <c r="H191" s="132"/>
      <c r="I191" s="132"/>
    </row>
    <row r="192" spans="1:9" ht="15.75">
      <c r="A192" s="132"/>
      <c r="B192" s="132"/>
      <c r="C192" s="132"/>
      <c r="D192" s="132"/>
      <c r="E192" s="132"/>
      <c r="F192" s="132"/>
      <c r="G192" s="132"/>
      <c r="H192" s="132"/>
      <c r="I192" s="132"/>
    </row>
    <row r="193" spans="1:9" ht="15.75">
      <c r="A193" s="132"/>
      <c r="B193" s="132"/>
      <c r="C193" s="132"/>
      <c r="D193" s="132"/>
      <c r="E193" s="132"/>
      <c r="F193" s="132"/>
      <c r="G193" s="132"/>
      <c r="H193" s="132"/>
      <c r="I193" s="132"/>
    </row>
    <row r="194" spans="1:9" ht="15.75">
      <c r="A194" s="132"/>
      <c r="B194" s="132"/>
      <c r="C194" s="132"/>
      <c r="D194" s="132"/>
      <c r="E194" s="132"/>
      <c r="F194" s="132"/>
      <c r="G194" s="132"/>
      <c r="H194" s="132"/>
      <c r="I194" s="132"/>
    </row>
    <row r="195" spans="1:9" ht="15.75">
      <c r="A195" s="132"/>
      <c r="B195" s="132"/>
      <c r="C195" s="132"/>
      <c r="D195" s="132"/>
      <c r="E195" s="132"/>
      <c r="F195" s="132"/>
      <c r="G195" s="132"/>
      <c r="H195" s="132"/>
      <c r="I195" s="132"/>
    </row>
    <row r="196" spans="1:9" ht="15.75">
      <c r="A196" s="132"/>
      <c r="B196" s="132"/>
      <c r="C196" s="132"/>
      <c r="D196" s="132"/>
      <c r="E196" s="132"/>
      <c r="F196" s="132"/>
      <c r="G196" s="132"/>
      <c r="H196" s="132"/>
      <c r="I196" s="132"/>
    </row>
    <row r="197" spans="1:9" ht="15.75">
      <c r="A197" s="132"/>
      <c r="B197" s="132"/>
      <c r="C197" s="132"/>
      <c r="D197" s="132"/>
      <c r="E197" s="132"/>
      <c r="F197" s="132"/>
      <c r="G197" s="132"/>
      <c r="H197" s="132"/>
      <c r="I197" s="132"/>
    </row>
    <row r="198" spans="1:9" ht="15.75">
      <c r="A198" s="132"/>
      <c r="B198" s="132"/>
      <c r="C198" s="132"/>
      <c r="D198" s="132"/>
      <c r="E198" s="132"/>
      <c r="F198" s="132"/>
      <c r="G198" s="132"/>
      <c r="H198" s="132"/>
      <c r="I198" s="132"/>
    </row>
    <row r="199" spans="1:9" ht="15.75">
      <c r="A199" s="132"/>
      <c r="B199" s="132"/>
      <c r="C199" s="132"/>
      <c r="D199" s="132"/>
      <c r="E199" s="132"/>
      <c r="F199" s="132"/>
      <c r="G199" s="132"/>
      <c r="H199" s="132"/>
      <c r="I199" s="132"/>
    </row>
    <row r="200" spans="1:9" ht="15.75">
      <c r="A200" s="132"/>
      <c r="B200" s="132"/>
      <c r="C200" s="132"/>
      <c r="D200" s="132"/>
      <c r="E200" s="132"/>
      <c r="F200" s="132"/>
      <c r="G200" s="132"/>
      <c r="H200" s="132"/>
      <c r="I200" s="132"/>
    </row>
    <row r="201" spans="1:9" ht="15.75">
      <c r="A201" s="132"/>
      <c r="B201" s="132"/>
      <c r="C201" s="132"/>
      <c r="D201" s="132"/>
      <c r="E201" s="132"/>
      <c r="F201" s="132"/>
      <c r="G201" s="132"/>
      <c r="H201" s="132"/>
      <c r="I201" s="132"/>
    </row>
    <row r="202" spans="1:9" ht="15.75">
      <c r="A202" s="132"/>
      <c r="B202" s="132"/>
      <c r="C202" s="132"/>
      <c r="D202" s="132"/>
      <c r="E202" s="132"/>
      <c r="F202" s="132"/>
      <c r="G202" s="132"/>
      <c r="H202" s="132"/>
      <c r="I202" s="132"/>
    </row>
    <row r="203" spans="1:9" ht="15.75">
      <c r="A203" s="132"/>
      <c r="B203" s="132"/>
      <c r="C203" s="132"/>
      <c r="D203" s="132"/>
      <c r="E203" s="132"/>
      <c r="F203" s="132"/>
      <c r="G203" s="132"/>
      <c r="H203" s="132"/>
      <c r="I203" s="132"/>
    </row>
    <row r="204" spans="1:9" ht="15.75">
      <c r="A204" s="132"/>
      <c r="B204" s="132"/>
      <c r="C204" s="132"/>
      <c r="D204" s="132"/>
      <c r="E204" s="132"/>
      <c r="F204" s="132"/>
      <c r="G204" s="132"/>
      <c r="H204" s="132"/>
      <c r="I204" s="132"/>
    </row>
    <row r="205" spans="1:9" ht="15.75">
      <c r="A205" s="132"/>
      <c r="B205" s="132"/>
      <c r="C205" s="132"/>
      <c r="D205" s="132"/>
      <c r="E205" s="132"/>
      <c r="F205" s="132"/>
      <c r="G205" s="132"/>
      <c r="H205" s="132"/>
      <c r="I205" s="132"/>
    </row>
    <row r="206" spans="1:9" ht="15.75">
      <c r="A206" s="132"/>
      <c r="B206" s="132"/>
      <c r="C206" s="132"/>
      <c r="D206" s="132"/>
      <c r="E206" s="132"/>
      <c r="F206" s="132"/>
      <c r="G206" s="132"/>
      <c r="H206" s="132"/>
      <c r="I206" s="132"/>
    </row>
    <row r="207" spans="1:9" ht="15.75">
      <c r="A207" s="132"/>
      <c r="B207" s="132"/>
      <c r="C207" s="132"/>
      <c r="D207" s="132"/>
      <c r="E207" s="132"/>
      <c r="F207" s="132"/>
      <c r="G207" s="132"/>
      <c r="H207" s="132"/>
      <c r="I207" s="132"/>
    </row>
    <row r="208" spans="1:9" ht="15.75">
      <c r="A208" s="132"/>
      <c r="B208" s="132"/>
      <c r="C208" s="132"/>
      <c r="D208" s="132"/>
      <c r="E208" s="132"/>
      <c r="F208" s="132"/>
      <c r="G208" s="132"/>
      <c r="H208" s="132"/>
      <c r="I208" s="132"/>
    </row>
    <row r="209" spans="1:9" ht="15.75">
      <c r="A209" s="132"/>
      <c r="B209" s="132"/>
      <c r="C209" s="132"/>
      <c r="D209" s="132"/>
      <c r="E209" s="132"/>
      <c r="F209" s="132"/>
      <c r="G209" s="132"/>
      <c r="H209" s="132"/>
      <c r="I209" s="132"/>
    </row>
    <row r="210" spans="1:9" ht="15.75">
      <c r="A210" s="132"/>
      <c r="B210" s="132"/>
      <c r="C210" s="132"/>
      <c r="D210" s="132"/>
      <c r="E210" s="132"/>
      <c r="F210" s="132"/>
      <c r="G210" s="132"/>
      <c r="H210" s="132"/>
      <c r="I210" s="132"/>
    </row>
    <row r="211" spans="1:9" ht="15.75">
      <c r="A211" s="132"/>
      <c r="B211" s="132"/>
      <c r="C211" s="132"/>
      <c r="D211" s="132"/>
      <c r="E211" s="132"/>
      <c r="F211" s="132"/>
      <c r="G211" s="132"/>
      <c r="H211" s="132"/>
      <c r="I211" s="132"/>
    </row>
    <row r="212" spans="1:9" ht="15.75">
      <c r="A212" s="132"/>
      <c r="B212" s="132"/>
      <c r="C212" s="132"/>
      <c r="D212" s="132"/>
      <c r="E212" s="132"/>
      <c r="F212" s="132"/>
      <c r="G212" s="132"/>
      <c r="H212" s="132"/>
      <c r="I212" s="132"/>
    </row>
    <row r="213" spans="1:9" ht="15.75">
      <c r="A213" s="132"/>
      <c r="B213" s="132"/>
      <c r="C213" s="132"/>
      <c r="D213" s="132"/>
      <c r="E213" s="132"/>
      <c r="F213" s="132"/>
      <c r="G213" s="132"/>
      <c r="H213" s="132"/>
      <c r="I213" s="132"/>
    </row>
    <row r="214" spans="1:9" ht="15.75">
      <c r="A214" s="132"/>
      <c r="B214" s="132"/>
      <c r="C214" s="132"/>
      <c r="D214" s="132"/>
      <c r="E214" s="132"/>
      <c r="F214" s="132"/>
      <c r="G214" s="132"/>
      <c r="H214" s="132"/>
      <c r="I214" s="132"/>
    </row>
    <row r="215" spans="1:9" ht="15.75">
      <c r="A215" s="132"/>
      <c r="B215" s="132"/>
      <c r="C215" s="132"/>
      <c r="D215" s="132"/>
      <c r="E215" s="132"/>
      <c r="F215" s="132"/>
      <c r="G215" s="132"/>
      <c r="H215" s="132"/>
      <c r="I215" s="132"/>
    </row>
    <row r="216" spans="1:9" ht="15.75">
      <c r="A216" s="132"/>
      <c r="B216" s="132"/>
      <c r="C216" s="132"/>
      <c r="D216" s="132"/>
      <c r="E216" s="132"/>
      <c r="F216" s="132"/>
      <c r="G216" s="132"/>
      <c r="H216" s="132"/>
      <c r="I216" s="132"/>
    </row>
    <row r="217" spans="1:9" ht="15.75">
      <c r="A217" s="132"/>
      <c r="B217" s="132"/>
      <c r="C217" s="132"/>
      <c r="D217" s="132"/>
      <c r="E217" s="132"/>
      <c r="F217" s="132"/>
      <c r="G217" s="132"/>
      <c r="H217" s="132"/>
      <c r="I217" s="132"/>
    </row>
    <row r="218" spans="1:9" ht="15.75">
      <c r="A218" s="132"/>
      <c r="B218" s="132"/>
      <c r="C218" s="132"/>
      <c r="D218" s="132"/>
      <c r="E218" s="132"/>
      <c r="F218" s="132"/>
      <c r="G218" s="132"/>
      <c r="H218" s="132"/>
      <c r="I218" s="132"/>
    </row>
    <row r="219" spans="1:9" ht="15.75">
      <c r="A219" s="132"/>
      <c r="B219" s="132"/>
      <c r="C219" s="132"/>
      <c r="D219" s="132"/>
      <c r="E219" s="132"/>
      <c r="F219" s="132"/>
      <c r="G219" s="132"/>
      <c r="H219" s="132"/>
      <c r="I219" s="132"/>
    </row>
    <row r="220" spans="1:9" ht="15.75">
      <c r="A220" s="132"/>
      <c r="B220" s="132"/>
      <c r="C220" s="132"/>
      <c r="D220" s="132"/>
      <c r="E220" s="132"/>
      <c r="F220" s="132"/>
      <c r="G220" s="132"/>
      <c r="H220" s="132"/>
      <c r="I220" s="132"/>
    </row>
    <row r="221" spans="1:9" ht="15.75">
      <c r="A221" s="132"/>
      <c r="B221" s="132"/>
      <c r="C221" s="132"/>
      <c r="D221" s="132"/>
      <c r="E221" s="132"/>
      <c r="F221" s="132"/>
      <c r="G221" s="132"/>
      <c r="H221" s="132"/>
      <c r="I221" s="132"/>
    </row>
    <row r="222" spans="1:9" ht="15.75">
      <c r="A222" s="132"/>
      <c r="B222" s="132"/>
      <c r="C222" s="132"/>
      <c r="D222" s="132"/>
      <c r="E222" s="132"/>
      <c r="F222" s="132"/>
      <c r="G222" s="132"/>
      <c r="H222" s="132"/>
      <c r="I222" s="132"/>
    </row>
    <row r="223" spans="1:9" ht="15.75">
      <c r="A223" s="132"/>
      <c r="B223" s="132"/>
      <c r="C223" s="132"/>
      <c r="D223" s="132"/>
      <c r="E223" s="132"/>
      <c r="F223" s="132"/>
      <c r="G223" s="132"/>
      <c r="H223" s="132"/>
      <c r="I223" s="132"/>
    </row>
    <row r="224" spans="1:9" ht="15.75">
      <c r="A224" s="132"/>
      <c r="B224" s="132"/>
      <c r="C224" s="132"/>
      <c r="D224" s="132"/>
      <c r="E224" s="132"/>
      <c r="F224" s="132"/>
      <c r="G224" s="132"/>
      <c r="H224" s="132"/>
      <c r="I224" s="132"/>
    </row>
    <row r="225" spans="1:9" ht="15.75">
      <c r="A225" s="132"/>
      <c r="B225" s="132"/>
      <c r="C225" s="132"/>
      <c r="D225" s="132"/>
      <c r="E225" s="132"/>
      <c r="F225" s="132"/>
      <c r="G225" s="132"/>
      <c r="H225" s="132"/>
      <c r="I225" s="132"/>
    </row>
    <row r="226" spans="1:9" ht="15.75">
      <c r="A226" s="132"/>
      <c r="B226" s="132"/>
      <c r="C226" s="132"/>
      <c r="D226" s="132"/>
      <c r="E226" s="132"/>
      <c r="F226" s="132"/>
      <c r="G226" s="132"/>
      <c r="H226" s="132"/>
      <c r="I226" s="132"/>
    </row>
    <row r="227" spans="1:9" ht="15.75">
      <c r="A227" s="132"/>
      <c r="B227" s="132"/>
      <c r="C227" s="132"/>
      <c r="D227" s="132"/>
      <c r="E227" s="132"/>
      <c r="F227" s="132"/>
      <c r="G227" s="132"/>
      <c r="H227" s="132"/>
      <c r="I227" s="132"/>
    </row>
    <row r="228" spans="1:9" ht="15.75">
      <c r="A228" s="132"/>
      <c r="B228" s="132"/>
      <c r="C228" s="132"/>
      <c r="D228" s="132"/>
      <c r="E228" s="132"/>
      <c r="F228" s="132"/>
      <c r="G228" s="132"/>
      <c r="H228" s="132"/>
      <c r="I228" s="132"/>
    </row>
    <row r="229" spans="1:9" ht="15.75">
      <c r="A229" s="132"/>
      <c r="B229" s="132"/>
      <c r="C229" s="132"/>
      <c r="D229" s="132"/>
      <c r="E229" s="132"/>
      <c r="F229" s="132"/>
      <c r="G229" s="132"/>
      <c r="H229" s="132"/>
      <c r="I229" s="132"/>
    </row>
    <row r="230" spans="1:9" ht="15.75">
      <c r="A230" s="132"/>
      <c r="B230" s="132"/>
      <c r="C230" s="132"/>
      <c r="D230" s="132"/>
      <c r="E230" s="132"/>
      <c r="F230" s="132"/>
      <c r="G230" s="132"/>
      <c r="H230" s="132"/>
      <c r="I230" s="132"/>
    </row>
    <row r="231" spans="1:9" ht="15.75">
      <c r="A231" s="132"/>
      <c r="B231" s="132"/>
      <c r="C231" s="132"/>
      <c r="D231" s="132"/>
      <c r="E231" s="132"/>
      <c r="F231" s="132"/>
      <c r="G231" s="132"/>
      <c r="H231" s="132"/>
      <c r="I231" s="132"/>
    </row>
    <row r="232" spans="1:9" ht="15.75">
      <c r="A232" s="132"/>
      <c r="B232" s="132"/>
      <c r="C232" s="132"/>
      <c r="D232" s="132"/>
      <c r="E232" s="132"/>
      <c r="F232" s="132"/>
      <c r="G232" s="132"/>
      <c r="H232" s="132"/>
      <c r="I232" s="132"/>
    </row>
    <row r="233" spans="1:9" ht="15.75">
      <c r="A233" s="132"/>
      <c r="B233" s="132"/>
      <c r="C233" s="132"/>
      <c r="D233" s="132"/>
      <c r="E233" s="132"/>
      <c r="F233" s="132"/>
      <c r="G233" s="132"/>
      <c r="H233" s="132"/>
      <c r="I233" s="132"/>
    </row>
    <row r="234" spans="1:9" ht="15.75">
      <c r="A234" s="132"/>
      <c r="B234" s="132"/>
      <c r="C234" s="132"/>
      <c r="D234" s="132"/>
      <c r="E234" s="132"/>
      <c r="F234" s="132"/>
      <c r="G234" s="132"/>
      <c r="H234" s="132"/>
      <c r="I234" s="132"/>
    </row>
    <row r="235" spans="1:9" ht="15.75">
      <c r="A235" s="132"/>
      <c r="B235" s="132"/>
      <c r="C235" s="132"/>
      <c r="D235" s="132"/>
      <c r="E235" s="132"/>
      <c r="F235" s="132"/>
      <c r="G235" s="132"/>
      <c r="H235" s="132"/>
      <c r="I235" s="132"/>
    </row>
    <row r="236" spans="1:9" ht="15.75">
      <c r="A236" s="132"/>
      <c r="B236" s="132"/>
      <c r="C236" s="132"/>
      <c r="D236" s="132"/>
      <c r="E236" s="132"/>
      <c r="F236" s="132"/>
      <c r="G236" s="132"/>
      <c r="H236" s="132"/>
      <c r="I236" s="132"/>
    </row>
    <row r="237" spans="1:9" ht="15.75">
      <c r="A237" s="132"/>
      <c r="B237" s="132"/>
      <c r="C237" s="132"/>
      <c r="D237" s="132"/>
      <c r="E237" s="132"/>
      <c r="F237" s="132"/>
      <c r="G237" s="132"/>
      <c r="H237" s="132"/>
      <c r="I237" s="132"/>
    </row>
    <row r="238" spans="1:9" ht="15.75">
      <c r="A238" s="132"/>
      <c r="B238" s="132"/>
      <c r="C238" s="132"/>
      <c r="D238" s="132"/>
      <c r="E238" s="132"/>
      <c r="F238" s="132"/>
      <c r="G238" s="132"/>
      <c r="H238" s="132"/>
      <c r="I238" s="132"/>
    </row>
    <row r="239" spans="1:9" ht="15.75">
      <c r="A239" s="132"/>
      <c r="B239" s="132"/>
      <c r="C239" s="132"/>
      <c r="D239" s="132"/>
      <c r="E239" s="132"/>
      <c r="F239" s="132"/>
      <c r="G239" s="132"/>
      <c r="H239" s="132"/>
      <c r="I239" s="132"/>
    </row>
    <row r="240" spans="1:9" ht="15.75">
      <c r="A240" s="132"/>
      <c r="B240" s="132"/>
      <c r="C240" s="132"/>
      <c r="D240" s="132"/>
      <c r="E240" s="132"/>
      <c r="F240" s="132"/>
      <c r="G240" s="132"/>
      <c r="H240" s="132"/>
      <c r="I240" s="132"/>
    </row>
    <row r="241" spans="1:9" ht="15.75">
      <c r="A241" s="132"/>
      <c r="B241" s="132"/>
      <c r="C241" s="132"/>
      <c r="D241" s="132"/>
      <c r="E241" s="132"/>
      <c r="F241" s="132"/>
      <c r="G241" s="132"/>
      <c r="H241" s="132"/>
      <c r="I241" s="132"/>
    </row>
    <row r="242" spans="1:9" ht="15.75">
      <c r="A242" s="132"/>
      <c r="B242" s="132"/>
      <c r="C242" s="132"/>
      <c r="D242" s="132"/>
      <c r="E242" s="132"/>
      <c r="F242" s="132"/>
      <c r="G242" s="132"/>
      <c r="H242" s="132"/>
      <c r="I242" s="132"/>
    </row>
    <row r="243" spans="1:9" ht="15.75">
      <c r="A243" s="132"/>
      <c r="B243" s="132"/>
      <c r="C243" s="132"/>
      <c r="D243" s="132"/>
      <c r="E243" s="132"/>
      <c r="F243" s="132"/>
      <c r="G243" s="132"/>
      <c r="H243" s="132"/>
      <c r="I243" s="132"/>
    </row>
    <row r="244" spans="1:9" ht="15.75">
      <c r="A244" s="132"/>
      <c r="B244" s="132"/>
      <c r="C244" s="132"/>
      <c r="D244" s="132"/>
      <c r="E244" s="132"/>
      <c r="F244" s="132"/>
      <c r="G244" s="132"/>
      <c r="H244" s="132"/>
      <c r="I244" s="132"/>
    </row>
    <row r="245" spans="1:9" ht="15.75">
      <c r="A245" s="132"/>
      <c r="B245" s="132"/>
      <c r="C245" s="132"/>
      <c r="D245" s="132"/>
      <c r="E245" s="132"/>
      <c r="F245" s="132"/>
      <c r="G245" s="132"/>
      <c r="H245" s="132"/>
      <c r="I245" s="132"/>
    </row>
    <row r="246" spans="1:9" ht="15.75">
      <c r="A246" s="132"/>
      <c r="B246" s="132"/>
      <c r="C246" s="132"/>
      <c r="D246" s="132"/>
      <c r="E246" s="132"/>
      <c r="F246" s="132"/>
      <c r="G246" s="132"/>
      <c r="H246" s="132"/>
      <c r="I246" s="132"/>
    </row>
    <row r="247" spans="1:9" ht="15.75">
      <c r="A247" s="132"/>
      <c r="B247" s="132"/>
      <c r="C247" s="132"/>
      <c r="D247" s="132"/>
      <c r="E247" s="132"/>
      <c r="F247" s="132"/>
      <c r="G247" s="132"/>
      <c r="H247" s="132"/>
      <c r="I247" s="132"/>
    </row>
    <row r="248" spans="1:9" ht="15.75">
      <c r="A248" s="132"/>
      <c r="B248" s="132"/>
      <c r="C248" s="132"/>
      <c r="D248" s="132"/>
      <c r="E248" s="132"/>
      <c r="F248" s="132"/>
      <c r="G248" s="132"/>
      <c r="H248" s="132"/>
      <c r="I248" s="132"/>
    </row>
    <row r="249" spans="1:9" ht="15.75">
      <c r="A249" s="132"/>
      <c r="B249" s="132"/>
      <c r="C249" s="132"/>
      <c r="D249" s="132"/>
      <c r="E249" s="132"/>
      <c r="F249" s="132"/>
      <c r="G249" s="132"/>
      <c r="H249" s="132"/>
      <c r="I249" s="132"/>
    </row>
    <row r="250" spans="1:9" ht="15.75">
      <c r="A250" s="132"/>
      <c r="B250" s="132"/>
      <c r="C250" s="132"/>
      <c r="D250" s="132"/>
      <c r="E250" s="132"/>
      <c r="F250" s="132"/>
      <c r="G250" s="132"/>
      <c r="H250" s="132"/>
      <c r="I250" s="132"/>
    </row>
    <row r="251" spans="1:9" ht="15.75">
      <c r="A251" s="132"/>
      <c r="B251" s="132"/>
      <c r="C251" s="132"/>
      <c r="D251" s="132"/>
      <c r="E251" s="132"/>
      <c r="F251" s="132"/>
      <c r="G251" s="132"/>
      <c r="H251" s="132"/>
      <c r="I251" s="132"/>
    </row>
    <row r="252" spans="1:9" ht="15.75">
      <c r="A252" s="132"/>
      <c r="B252" s="132"/>
      <c r="C252" s="132"/>
      <c r="D252" s="132"/>
      <c r="E252" s="132"/>
      <c r="F252" s="132"/>
      <c r="G252" s="132"/>
      <c r="H252" s="132"/>
      <c r="I252" s="132"/>
    </row>
    <row r="253" spans="1:9" ht="15.75">
      <c r="A253" s="132"/>
      <c r="B253" s="132"/>
      <c r="C253" s="132"/>
      <c r="D253" s="132"/>
      <c r="E253" s="132"/>
      <c r="F253" s="132"/>
      <c r="G253" s="132"/>
      <c r="H253" s="132"/>
      <c r="I253" s="132"/>
    </row>
    <row r="254" spans="1:9" ht="15.75">
      <c r="A254" s="132"/>
      <c r="B254" s="132"/>
      <c r="C254" s="132"/>
      <c r="D254" s="132"/>
      <c r="E254" s="132"/>
      <c r="F254" s="132"/>
      <c r="G254" s="132"/>
      <c r="H254" s="132"/>
      <c r="I254" s="132"/>
    </row>
    <row r="255" spans="1:9" ht="15.75">
      <c r="A255" s="132"/>
      <c r="B255" s="132"/>
      <c r="C255" s="132"/>
      <c r="D255" s="132"/>
      <c r="E255" s="132"/>
      <c r="F255" s="132"/>
      <c r="G255" s="132"/>
      <c r="H255" s="132"/>
      <c r="I255" s="132"/>
    </row>
    <row r="256" spans="1:9" ht="15.75">
      <c r="A256" s="132"/>
      <c r="B256" s="132"/>
      <c r="C256" s="132"/>
      <c r="D256" s="132"/>
      <c r="E256" s="132"/>
      <c r="F256" s="132"/>
      <c r="G256" s="132"/>
      <c r="H256" s="132"/>
      <c r="I256" s="132"/>
    </row>
    <row r="257" spans="1:9" ht="15.75">
      <c r="A257" s="132"/>
      <c r="B257" s="132"/>
      <c r="C257" s="132"/>
      <c r="D257" s="132"/>
      <c r="E257" s="132"/>
      <c r="F257" s="132"/>
      <c r="G257" s="132"/>
      <c r="H257" s="132"/>
      <c r="I257" s="132"/>
    </row>
    <row r="258" spans="1:9" ht="15.75">
      <c r="A258" s="132"/>
      <c r="B258" s="132"/>
      <c r="C258" s="132"/>
      <c r="D258" s="132"/>
      <c r="E258" s="132"/>
      <c r="F258" s="132"/>
      <c r="G258" s="132"/>
      <c r="H258" s="132"/>
      <c r="I258" s="132"/>
    </row>
    <row r="259" spans="1:9" ht="15.75">
      <c r="A259" s="132"/>
      <c r="B259" s="132"/>
      <c r="C259" s="132"/>
      <c r="D259" s="132"/>
      <c r="E259" s="132"/>
      <c r="F259" s="132"/>
      <c r="G259" s="132"/>
      <c r="H259" s="132"/>
      <c r="I259" s="132"/>
    </row>
    <row r="260" spans="1:9" ht="15.75">
      <c r="A260" s="132"/>
      <c r="B260" s="132"/>
      <c r="C260" s="132"/>
      <c r="D260" s="132"/>
      <c r="E260" s="132"/>
      <c r="F260" s="132"/>
      <c r="G260" s="132"/>
      <c r="H260" s="132"/>
      <c r="I260" s="132"/>
    </row>
    <row r="261" spans="1:9" ht="15.75">
      <c r="A261" s="132"/>
      <c r="B261" s="132"/>
      <c r="C261" s="132"/>
      <c r="D261" s="132"/>
      <c r="E261" s="132"/>
      <c r="F261" s="132"/>
      <c r="G261" s="132"/>
      <c r="H261" s="132"/>
      <c r="I261" s="132"/>
    </row>
    <row r="262" spans="1:9" ht="15.75">
      <c r="A262" s="132"/>
      <c r="B262" s="132"/>
      <c r="C262" s="132"/>
      <c r="D262" s="132"/>
      <c r="E262" s="132"/>
      <c r="F262" s="132"/>
      <c r="G262" s="132"/>
      <c r="H262" s="132"/>
      <c r="I262" s="132"/>
    </row>
    <row r="263" spans="1:9" ht="15.75">
      <c r="A263" s="132"/>
      <c r="B263" s="132"/>
      <c r="C263" s="132"/>
      <c r="D263" s="132"/>
      <c r="E263" s="132"/>
      <c r="F263" s="132"/>
      <c r="G263" s="132"/>
      <c r="H263" s="132"/>
      <c r="I263" s="132"/>
    </row>
    <row r="264" spans="1:9" ht="15.75">
      <c r="A264" s="132"/>
      <c r="B264" s="132"/>
      <c r="C264" s="132"/>
      <c r="D264" s="132"/>
      <c r="E264" s="132"/>
      <c r="F264" s="132"/>
      <c r="G264" s="132"/>
      <c r="H264" s="132"/>
      <c r="I264" s="132"/>
    </row>
    <row r="265" spans="1:9" ht="15.75">
      <c r="A265" s="132"/>
      <c r="B265" s="132"/>
      <c r="C265" s="132"/>
      <c r="D265" s="132"/>
      <c r="E265" s="132"/>
      <c r="F265" s="132"/>
      <c r="G265" s="132"/>
      <c r="H265" s="132"/>
      <c r="I265" s="132"/>
    </row>
    <row r="266" spans="1:9" ht="15.75">
      <c r="A266" s="132"/>
      <c r="B266" s="132"/>
      <c r="C266" s="132"/>
      <c r="D266" s="132"/>
      <c r="E266" s="132"/>
      <c r="F266" s="132"/>
      <c r="G266" s="132"/>
      <c r="H266" s="132"/>
      <c r="I266" s="132"/>
    </row>
    <row r="267" spans="1:9" ht="15.75">
      <c r="A267" s="132"/>
      <c r="B267" s="132"/>
      <c r="C267" s="132"/>
      <c r="D267" s="132"/>
      <c r="E267" s="132"/>
      <c r="F267" s="132"/>
      <c r="G267" s="132"/>
      <c r="H267" s="132"/>
      <c r="I267" s="132"/>
    </row>
    <row r="268" spans="1:9" ht="15.75">
      <c r="A268" s="132"/>
      <c r="B268" s="132"/>
      <c r="C268" s="132"/>
      <c r="D268" s="132"/>
      <c r="E268" s="132"/>
      <c r="F268" s="132"/>
      <c r="G268" s="132"/>
      <c r="H268" s="132"/>
      <c r="I268" s="132"/>
    </row>
    <row r="269" spans="1:9" ht="15.75">
      <c r="A269" s="132"/>
      <c r="B269" s="132"/>
      <c r="C269" s="132"/>
      <c r="D269" s="132"/>
      <c r="E269" s="132"/>
      <c r="F269" s="132"/>
      <c r="G269" s="132"/>
      <c r="H269" s="132"/>
      <c r="I269" s="132"/>
    </row>
    <row r="270" spans="1:9" ht="15.75">
      <c r="A270" s="132"/>
      <c r="B270" s="132"/>
      <c r="C270" s="132"/>
      <c r="D270" s="132"/>
      <c r="E270" s="132"/>
      <c r="F270" s="132"/>
      <c r="G270" s="132"/>
      <c r="H270" s="132"/>
      <c r="I270" s="132"/>
    </row>
    <row r="271" spans="1:9" ht="15.75">
      <c r="A271" s="132"/>
      <c r="B271" s="132"/>
      <c r="C271" s="132"/>
      <c r="D271" s="132"/>
      <c r="E271" s="132"/>
      <c r="F271" s="132"/>
      <c r="G271" s="132"/>
      <c r="H271" s="132"/>
      <c r="I271" s="132"/>
    </row>
    <row r="272" spans="1:9" ht="15.75">
      <c r="A272" s="132"/>
      <c r="B272" s="132"/>
      <c r="C272" s="132"/>
      <c r="D272" s="132"/>
      <c r="E272" s="132"/>
      <c r="F272" s="132"/>
      <c r="G272" s="132"/>
      <c r="H272" s="132"/>
      <c r="I272" s="132"/>
    </row>
    <row r="273" spans="1:9" ht="15.75">
      <c r="A273" s="132"/>
      <c r="B273" s="132"/>
      <c r="C273" s="132"/>
      <c r="D273" s="132"/>
      <c r="E273" s="132"/>
      <c r="F273" s="132"/>
      <c r="G273" s="132"/>
      <c r="H273" s="132"/>
      <c r="I273" s="132"/>
    </row>
    <row r="274" spans="1:9" ht="15.75">
      <c r="A274" s="132"/>
      <c r="B274" s="132"/>
      <c r="C274" s="132"/>
      <c r="D274" s="132"/>
      <c r="E274" s="132"/>
      <c r="F274" s="132"/>
      <c r="G274" s="132"/>
      <c r="H274" s="132"/>
      <c r="I274" s="132"/>
    </row>
    <row r="275" spans="1:9" ht="15.75">
      <c r="A275" s="132"/>
      <c r="B275" s="132"/>
      <c r="C275" s="132"/>
      <c r="D275" s="132"/>
      <c r="E275" s="132"/>
      <c r="F275" s="132"/>
      <c r="G275" s="132"/>
      <c r="H275" s="132"/>
      <c r="I275" s="132"/>
    </row>
    <row r="276" spans="1:9" ht="15.75">
      <c r="A276" s="132"/>
      <c r="B276" s="132"/>
      <c r="C276" s="132"/>
      <c r="D276" s="132"/>
      <c r="E276" s="132"/>
      <c r="F276" s="132"/>
      <c r="G276" s="132"/>
      <c r="H276" s="132"/>
      <c r="I276" s="132"/>
    </row>
    <row r="277" spans="1:9" ht="15.75">
      <c r="A277" s="132"/>
      <c r="B277" s="132"/>
      <c r="C277" s="132"/>
      <c r="D277" s="132"/>
      <c r="E277" s="132"/>
      <c r="F277" s="132"/>
      <c r="G277" s="132"/>
      <c r="H277" s="132"/>
      <c r="I277" s="132"/>
    </row>
    <row r="278" spans="1:9" ht="15.75">
      <c r="A278" s="132"/>
      <c r="B278" s="132"/>
      <c r="C278" s="132"/>
      <c r="D278" s="132"/>
      <c r="E278" s="132"/>
      <c r="F278" s="132"/>
      <c r="G278" s="132"/>
      <c r="H278" s="132"/>
      <c r="I278" s="132"/>
    </row>
    <row r="279" spans="1:9" ht="15.75">
      <c r="A279" s="132"/>
      <c r="B279" s="132"/>
      <c r="C279" s="132"/>
      <c r="D279" s="132"/>
      <c r="E279" s="132"/>
      <c r="F279" s="132"/>
      <c r="G279" s="132"/>
      <c r="H279" s="132"/>
      <c r="I279" s="132"/>
    </row>
    <row r="280" spans="1:9" ht="15.75">
      <c r="A280" s="132"/>
      <c r="B280" s="132"/>
      <c r="C280" s="132"/>
      <c r="D280" s="132"/>
      <c r="E280" s="132"/>
      <c r="F280" s="132"/>
      <c r="G280" s="132"/>
      <c r="H280" s="132"/>
      <c r="I280" s="132"/>
    </row>
    <row r="281" spans="1:9" ht="15.75">
      <c r="A281" s="132"/>
      <c r="B281" s="132"/>
      <c r="C281" s="132"/>
      <c r="D281" s="132"/>
      <c r="E281" s="132"/>
      <c r="F281" s="132"/>
      <c r="G281" s="132"/>
      <c r="H281" s="132"/>
      <c r="I281" s="132"/>
    </row>
    <row r="282" spans="1:9" ht="15.75">
      <c r="A282" s="132"/>
      <c r="B282" s="132"/>
      <c r="C282" s="132"/>
      <c r="D282" s="132"/>
      <c r="E282" s="132"/>
      <c r="F282" s="132"/>
      <c r="G282" s="132"/>
      <c r="H282" s="132"/>
      <c r="I282" s="132"/>
    </row>
    <row r="283" spans="1:9" ht="15.75">
      <c r="A283" s="132"/>
      <c r="B283" s="132"/>
      <c r="C283" s="132"/>
      <c r="D283" s="132"/>
      <c r="E283" s="132"/>
      <c r="F283" s="132"/>
      <c r="G283" s="132"/>
      <c r="H283" s="132"/>
      <c r="I283" s="132"/>
    </row>
    <row r="284" spans="1:9" ht="15.75">
      <c r="A284" s="132"/>
      <c r="B284" s="132"/>
      <c r="C284" s="132"/>
      <c r="D284" s="132"/>
      <c r="E284" s="132"/>
      <c r="F284" s="132"/>
      <c r="G284" s="132"/>
      <c r="H284" s="132"/>
      <c r="I284" s="132"/>
    </row>
    <row r="285" spans="1:9" ht="15.75">
      <c r="A285" s="132"/>
      <c r="B285" s="132"/>
      <c r="C285" s="132"/>
      <c r="D285" s="132"/>
      <c r="E285" s="132"/>
      <c r="F285" s="132"/>
      <c r="G285" s="132"/>
      <c r="H285" s="132"/>
      <c r="I285" s="132"/>
    </row>
    <row r="286" spans="1:9" ht="15.75">
      <c r="A286" s="132"/>
      <c r="B286" s="132"/>
      <c r="C286" s="132"/>
      <c r="D286" s="132"/>
      <c r="E286" s="132"/>
      <c r="F286" s="132"/>
      <c r="G286" s="132"/>
      <c r="H286" s="132"/>
      <c r="I286" s="132"/>
    </row>
    <row r="287" spans="1:9" ht="15.75">
      <c r="A287" s="132"/>
      <c r="B287" s="132"/>
      <c r="C287" s="132"/>
      <c r="D287" s="132"/>
      <c r="E287" s="132"/>
      <c r="F287" s="132"/>
      <c r="G287" s="132"/>
      <c r="H287" s="132"/>
      <c r="I287" s="132"/>
    </row>
    <row r="288" spans="1:9" ht="15.75">
      <c r="A288" s="132"/>
      <c r="B288" s="132"/>
      <c r="C288" s="132"/>
      <c r="D288" s="132"/>
      <c r="E288" s="132"/>
      <c r="F288" s="132"/>
      <c r="G288" s="132"/>
      <c r="H288" s="132"/>
      <c r="I288" s="132"/>
    </row>
    <row r="289" spans="1:9" ht="15.75">
      <c r="A289" s="132"/>
      <c r="B289" s="132"/>
      <c r="C289" s="132"/>
      <c r="D289" s="132"/>
      <c r="E289" s="132"/>
      <c r="F289" s="132"/>
      <c r="G289" s="132"/>
      <c r="H289" s="132"/>
      <c r="I289" s="132"/>
    </row>
    <row r="290" spans="1:9" ht="15.75">
      <c r="A290" s="132"/>
      <c r="B290" s="132"/>
      <c r="C290" s="132"/>
      <c r="D290" s="132"/>
      <c r="E290" s="132"/>
      <c r="F290" s="132"/>
      <c r="G290" s="132"/>
      <c r="H290" s="132"/>
      <c r="I290" s="132"/>
    </row>
    <row r="291" spans="1:9" ht="15.75">
      <c r="A291" s="132"/>
      <c r="B291" s="132"/>
      <c r="C291" s="132"/>
      <c r="D291" s="132"/>
      <c r="E291" s="132"/>
      <c r="F291" s="132"/>
      <c r="G291" s="132"/>
      <c r="H291" s="132"/>
      <c r="I291" s="132"/>
    </row>
    <row r="292" spans="1:9" ht="15.75">
      <c r="A292" s="132"/>
      <c r="B292" s="132"/>
      <c r="C292" s="132"/>
      <c r="D292" s="132"/>
      <c r="E292" s="132"/>
      <c r="F292" s="132"/>
      <c r="G292" s="132"/>
      <c r="H292" s="132"/>
      <c r="I292" s="132"/>
    </row>
    <row r="293" spans="1:9" ht="15.75">
      <c r="A293" s="132"/>
      <c r="B293" s="132"/>
      <c r="C293" s="132"/>
      <c r="D293" s="132"/>
      <c r="E293" s="132"/>
      <c r="F293" s="132"/>
      <c r="G293" s="132"/>
      <c r="H293" s="132"/>
      <c r="I293" s="132"/>
    </row>
    <row r="294" spans="1:9" ht="15.75">
      <c r="A294" s="132"/>
      <c r="B294" s="132"/>
      <c r="C294" s="132"/>
      <c r="D294" s="132"/>
      <c r="E294" s="132"/>
      <c r="F294" s="132"/>
      <c r="G294" s="132"/>
      <c r="H294" s="132"/>
      <c r="I294" s="132"/>
    </row>
    <row r="295" spans="1:9" ht="15.75">
      <c r="A295" s="132"/>
      <c r="B295" s="132"/>
      <c r="C295" s="132"/>
      <c r="D295" s="132"/>
      <c r="E295" s="132"/>
      <c r="F295" s="132"/>
      <c r="G295" s="132"/>
      <c r="H295" s="132"/>
      <c r="I295" s="132"/>
    </row>
    <row r="296" spans="1:9" ht="15.75">
      <c r="A296" s="132"/>
      <c r="B296" s="132"/>
      <c r="C296" s="132"/>
      <c r="D296" s="132"/>
      <c r="E296" s="132"/>
      <c r="F296" s="132"/>
      <c r="G296" s="132"/>
      <c r="H296" s="132"/>
      <c r="I296" s="132"/>
    </row>
    <row r="297" spans="1:9" ht="15.75">
      <c r="A297" s="132"/>
      <c r="B297" s="132"/>
      <c r="C297" s="132"/>
      <c r="D297" s="132"/>
      <c r="E297" s="132"/>
      <c r="F297" s="132"/>
      <c r="G297" s="132"/>
      <c r="H297" s="132"/>
      <c r="I297" s="132"/>
    </row>
    <row r="298" spans="1:9" ht="15.75">
      <c r="A298" s="132"/>
      <c r="B298" s="132"/>
      <c r="C298" s="132"/>
      <c r="D298" s="132"/>
      <c r="E298" s="132"/>
      <c r="F298" s="132"/>
      <c r="G298" s="132"/>
      <c r="H298" s="132"/>
      <c r="I298" s="132"/>
    </row>
    <row r="299" spans="1:9" ht="15.75">
      <c r="A299" s="132"/>
      <c r="B299" s="132"/>
      <c r="C299" s="132"/>
      <c r="D299" s="132"/>
      <c r="E299" s="132"/>
      <c r="F299" s="132"/>
      <c r="G299" s="132"/>
      <c r="H299" s="132"/>
      <c r="I299" s="132"/>
    </row>
    <row r="300" spans="1:9" ht="15.75">
      <c r="A300" s="132"/>
      <c r="B300" s="132"/>
      <c r="C300" s="132"/>
      <c r="D300" s="132"/>
      <c r="E300" s="132"/>
      <c r="F300" s="132"/>
      <c r="G300" s="132"/>
      <c r="H300" s="132"/>
      <c r="I300" s="132"/>
    </row>
    <row r="301" spans="1:9" ht="15.75">
      <c r="A301" s="132"/>
      <c r="B301" s="132"/>
      <c r="C301" s="132"/>
      <c r="D301" s="132"/>
      <c r="E301" s="132"/>
      <c r="F301" s="132"/>
      <c r="G301" s="132"/>
      <c r="H301" s="132"/>
      <c r="I301" s="132"/>
    </row>
    <row r="302" spans="1:9" ht="15.75">
      <c r="A302" s="132"/>
      <c r="B302" s="132"/>
      <c r="C302" s="132"/>
      <c r="D302" s="132"/>
      <c r="E302" s="132"/>
      <c r="F302" s="132"/>
      <c r="G302" s="132"/>
      <c r="H302" s="132"/>
      <c r="I302" s="132"/>
    </row>
    <row r="303" spans="1:9" ht="15.75">
      <c r="A303" s="132"/>
      <c r="B303" s="132"/>
      <c r="C303" s="132"/>
      <c r="D303" s="132"/>
      <c r="E303" s="132"/>
      <c r="F303" s="132"/>
      <c r="G303" s="132"/>
      <c r="H303" s="132"/>
      <c r="I303" s="132"/>
    </row>
    <row r="304" spans="1:9" ht="15.75">
      <c r="A304" s="132"/>
      <c r="B304" s="132"/>
      <c r="C304" s="132"/>
      <c r="D304" s="132"/>
      <c r="E304" s="132"/>
      <c r="F304" s="132"/>
      <c r="G304" s="132"/>
      <c r="H304" s="132"/>
      <c r="I304" s="132"/>
    </row>
    <row r="305" spans="1:9" ht="15.75">
      <c r="A305" s="132"/>
      <c r="B305" s="132"/>
      <c r="C305" s="132"/>
      <c r="D305" s="132"/>
      <c r="E305" s="132"/>
      <c r="F305" s="132"/>
      <c r="G305" s="132"/>
      <c r="H305" s="132"/>
      <c r="I305" s="132"/>
    </row>
    <row r="306" spans="1:9" ht="15.75">
      <c r="A306" s="132"/>
      <c r="B306" s="132"/>
      <c r="C306" s="132"/>
      <c r="D306" s="132"/>
      <c r="E306" s="132"/>
      <c r="F306" s="132"/>
      <c r="G306" s="132"/>
      <c r="H306" s="132"/>
      <c r="I306" s="132"/>
    </row>
    <row r="307" spans="1:9" ht="15.75">
      <c r="A307" s="132"/>
      <c r="B307" s="132"/>
      <c r="C307" s="132"/>
      <c r="D307" s="132"/>
      <c r="E307" s="132"/>
      <c r="F307" s="132"/>
      <c r="G307" s="132"/>
      <c r="H307" s="132"/>
      <c r="I307" s="132"/>
    </row>
    <row r="308" spans="1:9" ht="15.75">
      <c r="A308" s="132"/>
      <c r="B308" s="132"/>
      <c r="C308" s="132"/>
      <c r="D308" s="132"/>
      <c r="E308" s="132"/>
      <c r="F308" s="132"/>
      <c r="G308" s="132"/>
      <c r="H308" s="132"/>
      <c r="I308" s="132"/>
    </row>
    <row r="309" spans="1:9" ht="15.75">
      <c r="A309" s="132"/>
      <c r="B309" s="132"/>
      <c r="C309" s="132"/>
      <c r="D309" s="132"/>
      <c r="E309" s="132"/>
      <c r="F309" s="132"/>
      <c r="G309" s="132"/>
      <c r="H309" s="132"/>
      <c r="I309" s="132"/>
    </row>
    <row r="310" spans="1:9" ht="15.75">
      <c r="A310" s="132"/>
      <c r="B310" s="132"/>
      <c r="C310" s="132"/>
      <c r="D310" s="132"/>
      <c r="E310" s="132"/>
      <c r="F310" s="132"/>
      <c r="G310" s="132"/>
      <c r="H310" s="132"/>
      <c r="I310" s="132"/>
    </row>
    <row r="311" spans="1:9" ht="15.75">
      <c r="A311" s="132"/>
      <c r="B311" s="132"/>
      <c r="C311" s="132"/>
      <c r="D311" s="132"/>
      <c r="E311" s="132"/>
      <c r="F311" s="132"/>
      <c r="G311" s="132"/>
      <c r="H311" s="132"/>
      <c r="I311" s="132"/>
    </row>
    <row r="312" spans="1:9" ht="15.75">
      <c r="A312" s="132"/>
      <c r="B312" s="132"/>
      <c r="C312" s="132"/>
      <c r="D312" s="132"/>
      <c r="E312" s="132"/>
      <c r="F312" s="132"/>
      <c r="G312" s="132"/>
      <c r="H312" s="132"/>
      <c r="I312" s="132"/>
    </row>
    <row r="313" spans="1:9" ht="15.75">
      <c r="A313" s="132"/>
      <c r="B313" s="132"/>
      <c r="C313" s="132"/>
      <c r="D313" s="132"/>
      <c r="E313" s="132"/>
      <c r="F313" s="132"/>
      <c r="G313" s="132"/>
      <c r="H313" s="132"/>
      <c r="I313" s="132"/>
    </row>
    <row r="314" spans="1:9" ht="15.75">
      <c r="A314" s="132"/>
      <c r="B314" s="132"/>
      <c r="C314" s="132"/>
      <c r="D314" s="132"/>
      <c r="E314" s="132"/>
      <c r="F314" s="132"/>
      <c r="G314" s="132"/>
      <c r="H314" s="132"/>
      <c r="I314" s="132"/>
    </row>
    <row r="315" spans="1:9" ht="15.75">
      <c r="A315" s="132"/>
      <c r="B315" s="132"/>
      <c r="C315" s="132"/>
      <c r="D315" s="132"/>
      <c r="E315" s="132"/>
      <c r="F315" s="132"/>
      <c r="G315" s="132"/>
      <c r="H315" s="132"/>
      <c r="I315" s="132"/>
    </row>
    <row r="316" spans="1:9" ht="15.75">
      <c r="A316" s="132"/>
      <c r="B316" s="132"/>
      <c r="C316" s="132"/>
      <c r="D316" s="132"/>
      <c r="E316" s="132"/>
      <c r="F316" s="132"/>
      <c r="G316" s="132"/>
      <c r="H316" s="132"/>
      <c r="I316" s="132"/>
    </row>
    <row r="317" spans="1:9" ht="15.75">
      <c r="A317" s="132"/>
      <c r="B317" s="132"/>
      <c r="C317" s="132"/>
      <c r="D317" s="132"/>
      <c r="E317" s="132"/>
      <c r="F317" s="132"/>
      <c r="G317" s="132"/>
      <c r="H317" s="132"/>
      <c r="I317" s="132"/>
    </row>
    <row r="318" spans="1:9" ht="15.75">
      <c r="A318" s="132"/>
      <c r="B318" s="132"/>
      <c r="C318" s="132"/>
      <c r="D318" s="132"/>
      <c r="E318" s="132"/>
      <c r="F318" s="132"/>
      <c r="G318" s="132"/>
      <c r="H318" s="132"/>
      <c r="I318" s="132"/>
    </row>
    <row r="319" spans="1:9" ht="15.75">
      <c r="A319" s="132"/>
      <c r="B319" s="132"/>
      <c r="C319" s="132"/>
      <c r="D319" s="132"/>
      <c r="E319" s="132"/>
      <c r="F319" s="132"/>
      <c r="G319" s="132"/>
      <c r="H319" s="132"/>
      <c r="I319" s="132"/>
    </row>
    <row r="320" spans="1:9" ht="15.75">
      <c r="A320" s="132"/>
      <c r="B320" s="132"/>
      <c r="C320" s="132"/>
      <c r="D320" s="132"/>
      <c r="E320" s="132"/>
      <c r="F320" s="132"/>
      <c r="G320" s="132"/>
      <c r="H320" s="132"/>
      <c r="I320" s="132"/>
    </row>
    <row r="321" spans="1:9" ht="15.75">
      <c r="A321" s="132"/>
      <c r="B321" s="132"/>
      <c r="C321" s="132"/>
      <c r="D321" s="132"/>
      <c r="E321" s="132"/>
      <c r="F321" s="132"/>
      <c r="G321" s="132"/>
      <c r="H321" s="132"/>
      <c r="I321" s="132"/>
    </row>
    <row r="322" spans="1:9" ht="15.75">
      <c r="A322" s="132"/>
      <c r="B322" s="132"/>
      <c r="C322" s="132"/>
      <c r="D322" s="132"/>
      <c r="E322" s="132"/>
      <c r="F322" s="132"/>
      <c r="G322" s="132"/>
      <c r="H322" s="132"/>
      <c r="I322" s="132"/>
    </row>
    <row r="323" spans="1:9" ht="15.75">
      <c r="A323" s="132"/>
      <c r="B323" s="132"/>
      <c r="C323" s="132"/>
      <c r="D323" s="132"/>
      <c r="E323" s="132"/>
      <c r="F323" s="132"/>
      <c r="G323" s="132"/>
      <c r="H323" s="132"/>
      <c r="I323" s="132"/>
    </row>
    <row r="324" spans="1:9" ht="15.75">
      <c r="A324" s="132"/>
      <c r="B324" s="132"/>
      <c r="C324" s="132"/>
      <c r="D324" s="132"/>
      <c r="E324" s="132"/>
      <c r="F324" s="132"/>
      <c r="G324" s="132"/>
      <c r="H324" s="132"/>
      <c r="I324" s="132"/>
    </row>
    <row r="325" spans="1:9" ht="15.75">
      <c r="A325" s="132"/>
      <c r="B325" s="132"/>
      <c r="C325" s="132"/>
      <c r="D325" s="132"/>
      <c r="E325" s="132"/>
      <c r="F325" s="132"/>
      <c r="G325" s="132"/>
      <c r="H325" s="132"/>
      <c r="I325" s="132"/>
    </row>
    <row r="326" spans="1:9" ht="15.75">
      <c r="A326" s="132"/>
      <c r="B326" s="132"/>
      <c r="C326" s="132"/>
      <c r="D326" s="132"/>
      <c r="E326" s="132"/>
      <c r="F326" s="132"/>
      <c r="G326" s="132"/>
      <c r="H326" s="132"/>
      <c r="I326" s="132"/>
    </row>
    <row r="327" spans="1:9" ht="15.75">
      <c r="A327" s="132"/>
      <c r="B327" s="132"/>
      <c r="C327" s="132"/>
      <c r="D327" s="132"/>
      <c r="E327" s="132"/>
      <c r="F327" s="132"/>
      <c r="G327" s="132"/>
      <c r="H327" s="132"/>
      <c r="I327" s="132"/>
    </row>
    <row r="328" spans="1:9" ht="15.75">
      <c r="A328" s="132"/>
      <c r="B328" s="132"/>
      <c r="C328" s="132"/>
      <c r="D328" s="132"/>
      <c r="E328" s="132"/>
      <c r="F328" s="132"/>
      <c r="G328" s="132"/>
      <c r="H328" s="132"/>
      <c r="I328" s="132"/>
    </row>
    <row r="329" spans="1:9" ht="15.75">
      <c r="A329" s="132"/>
      <c r="B329" s="132"/>
      <c r="C329" s="132"/>
      <c r="D329" s="132"/>
      <c r="E329" s="132"/>
      <c r="F329" s="132"/>
      <c r="G329" s="132"/>
      <c r="H329" s="132"/>
      <c r="I329" s="132"/>
    </row>
    <row r="330" spans="1:9" ht="15.75">
      <c r="A330" s="132"/>
      <c r="B330" s="132"/>
      <c r="C330" s="132"/>
      <c r="D330" s="132"/>
      <c r="E330" s="132"/>
      <c r="F330" s="132"/>
      <c r="G330" s="132"/>
      <c r="H330" s="132"/>
      <c r="I330" s="132"/>
    </row>
    <row r="331" spans="1:9" ht="15.75">
      <c r="A331" s="132"/>
      <c r="B331" s="132"/>
      <c r="C331" s="132"/>
      <c r="D331" s="132"/>
      <c r="E331" s="132"/>
      <c r="F331" s="132"/>
      <c r="G331" s="132"/>
      <c r="H331" s="132"/>
      <c r="I331" s="132"/>
    </row>
    <row r="332" spans="1:9" ht="15.75">
      <c r="A332" s="132"/>
      <c r="B332" s="132"/>
      <c r="C332" s="132"/>
      <c r="D332" s="132"/>
      <c r="E332" s="132"/>
      <c r="F332" s="132"/>
      <c r="G332" s="132"/>
      <c r="H332" s="132"/>
      <c r="I332" s="132"/>
    </row>
    <row r="333" spans="1:9" ht="15.75">
      <c r="A333" s="132"/>
      <c r="B333" s="132"/>
      <c r="C333" s="132"/>
      <c r="D333" s="132"/>
      <c r="E333" s="132"/>
      <c r="F333" s="132"/>
      <c r="G333" s="132"/>
      <c r="H333" s="132"/>
      <c r="I333" s="132"/>
    </row>
  </sheetData>
  <sheetProtection/>
  <mergeCells count="73">
    <mergeCell ref="E48:F48"/>
    <mergeCell ref="A18:E18"/>
    <mergeCell ref="A66:A69"/>
    <mergeCell ref="C66:D66"/>
    <mergeCell ref="F66:G66"/>
    <mergeCell ref="B46:H46"/>
    <mergeCell ref="A48:A51"/>
    <mergeCell ref="C48:D48"/>
    <mergeCell ref="B64:H64"/>
    <mergeCell ref="A55:E55"/>
    <mergeCell ref="D41:E41"/>
    <mergeCell ref="A42:E42"/>
    <mergeCell ref="D37:E37"/>
    <mergeCell ref="D38:E38"/>
    <mergeCell ref="D39:E39"/>
    <mergeCell ref="D40:E40"/>
    <mergeCell ref="D28:E28"/>
    <mergeCell ref="D29:E29"/>
    <mergeCell ref="D30:E30"/>
    <mergeCell ref="D32:E32"/>
    <mergeCell ref="D31:E31"/>
    <mergeCell ref="D36:E36"/>
    <mergeCell ref="D35:E35"/>
    <mergeCell ref="D33:E33"/>
    <mergeCell ref="D34:E34"/>
    <mergeCell ref="A3:A4"/>
    <mergeCell ref="B3:H3"/>
    <mergeCell ref="I3:I4"/>
    <mergeCell ref="A5:A8"/>
    <mergeCell ref="C5:D5"/>
    <mergeCell ref="F5:G5"/>
    <mergeCell ref="I5:I8"/>
    <mergeCell ref="F6:G6"/>
    <mergeCell ref="B4:H4"/>
    <mergeCell ref="C6:D6"/>
    <mergeCell ref="J65:J66"/>
    <mergeCell ref="B65:H65"/>
    <mergeCell ref="B47:H47"/>
    <mergeCell ref="A104:A107"/>
    <mergeCell ref="C104:D104"/>
    <mergeCell ref="I101:I103"/>
    <mergeCell ref="B79:H79"/>
    <mergeCell ref="B80:H80"/>
    <mergeCell ref="B101:H101"/>
    <mergeCell ref="C81:D81"/>
    <mergeCell ref="C82:D82"/>
    <mergeCell ref="C49:D49"/>
    <mergeCell ref="I104:I107"/>
    <mergeCell ref="C105:D105"/>
    <mergeCell ref="F104:G104"/>
    <mergeCell ref="F105:G105"/>
    <mergeCell ref="I66:I69"/>
    <mergeCell ref="I48:I51"/>
    <mergeCell ref="A73:E73"/>
    <mergeCell ref="G48:H48"/>
    <mergeCell ref="A81:A84"/>
    <mergeCell ref="F81:G81"/>
    <mergeCell ref="F82:G82"/>
    <mergeCell ref="I81:I84"/>
    <mergeCell ref="A101:A103"/>
    <mergeCell ref="E49:F49"/>
    <mergeCell ref="G49:H49"/>
    <mergeCell ref="B102:H103"/>
    <mergeCell ref="C67:D67"/>
    <mergeCell ref="F67:G67"/>
    <mergeCell ref="D27:E27"/>
    <mergeCell ref="D26:E26"/>
    <mergeCell ref="B22:H22"/>
    <mergeCell ref="D25:E25"/>
    <mergeCell ref="B21:H21"/>
    <mergeCell ref="C23:G23"/>
    <mergeCell ref="D24:E24"/>
    <mergeCell ref="G24:H24"/>
  </mergeCells>
  <printOptions horizontalCentered="1"/>
  <pageMargins left="0.2362204724409449" right="0.15748031496062992" top="0.3937007874015748" bottom="0.5905511811023623" header="0.1968503937007874" footer="0.1968503937007874"/>
  <pageSetup firstPageNumber="111" useFirstPageNumber="1" horizontalDpi="600" verticalDpi="600" orientation="portrait" paperSize="9" scale="61" r:id="rId1"/>
  <headerFooter alignWithMargins="0">
    <oddFooter>&amp;C&amp;"Arial,Gras"&amp;P</oddFooter>
  </headerFooter>
  <rowBreaks count="2" manualBreakCount="2">
    <brk id="43" max="8" man="1"/>
    <brk id="7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9"/>
  </sheetPr>
  <dimension ref="A1:Q100"/>
  <sheetViews>
    <sheetView view="pageBreakPreview" zoomScale="86" zoomScaleSheetLayoutView="86" zoomScalePageLayoutView="0" workbookViewId="0" topLeftCell="A76">
      <selection activeCell="D83" sqref="D83"/>
    </sheetView>
  </sheetViews>
  <sheetFormatPr defaultColWidth="9.77734375" defaultRowHeight="15"/>
  <cols>
    <col min="1" max="1" width="23.5546875" style="6" customWidth="1"/>
    <col min="2" max="2" width="11.5546875" style="6" customWidth="1"/>
    <col min="3" max="3" width="12.88671875" style="6" customWidth="1"/>
    <col min="4" max="4" width="11.88671875" style="6" customWidth="1"/>
    <col min="5" max="5" width="10.99609375" style="6" customWidth="1"/>
    <col min="6" max="6" width="10.10546875" style="6" customWidth="1"/>
    <col min="7" max="7" width="11.21484375" style="6" customWidth="1"/>
    <col min="8" max="8" width="11.6640625" style="6" customWidth="1"/>
    <col min="9" max="9" width="23.10546875" style="6" customWidth="1"/>
    <col min="10" max="10" width="28.77734375" style="6" customWidth="1"/>
    <col min="11" max="16384" width="9.77734375" style="6" customWidth="1"/>
  </cols>
  <sheetData>
    <row r="1" spans="1:10" s="510" customFormat="1" ht="21.75" customHeight="1">
      <c r="A1" s="603" t="s">
        <v>569</v>
      </c>
      <c r="B1" s="604"/>
      <c r="C1" s="605"/>
      <c r="D1" s="605"/>
      <c r="E1" s="605"/>
      <c r="F1" s="605"/>
      <c r="G1" s="605"/>
      <c r="H1" s="605"/>
      <c r="I1" s="551" t="s">
        <v>568</v>
      </c>
      <c r="J1" s="539"/>
    </row>
    <row r="2" spans="1:9" ht="15.75">
      <c r="A2" s="135"/>
      <c r="B2" s="135"/>
      <c r="C2" s="136"/>
      <c r="D2" s="136"/>
      <c r="E2" s="136"/>
      <c r="F2" s="136"/>
      <c r="G2" s="136"/>
      <c r="H2" s="136"/>
      <c r="I2" s="132"/>
    </row>
    <row r="3" spans="1:9" ht="31.5" customHeight="1">
      <c r="A3" s="675" t="s">
        <v>548</v>
      </c>
      <c r="B3" s="719" t="s">
        <v>658</v>
      </c>
      <c r="C3" s="719"/>
      <c r="D3" s="719"/>
      <c r="E3" s="719"/>
      <c r="F3" s="719"/>
      <c r="G3" s="719"/>
      <c r="H3" s="719"/>
      <c r="I3" s="662" t="s">
        <v>361</v>
      </c>
    </row>
    <row r="4" spans="1:9" ht="30.75" customHeight="1">
      <c r="A4" s="676"/>
      <c r="B4" s="691" t="s">
        <v>659</v>
      </c>
      <c r="C4" s="691"/>
      <c r="D4" s="691"/>
      <c r="E4" s="691"/>
      <c r="F4" s="691"/>
      <c r="G4" s="691"/>
      <c r="H4" s="691"/>
      <c r="I4" s="663"/>
    </row>
    <row r="5" spans="1:9" ht="31.5" customHeight="1">
      <c r="A5" s="769" t="s">
        <v>9</v>
      </c>
      <c r="B5" s="769"/>
      <c r="C5" s="297"/>
      <c r="D5" s="768" t="s">
        <v>599</v>
      </c>
      <c r="E5" s="768"/>
      <c r="F5" s="768" t="s">
        <v>446</v>
      </c>
      <c r="G5" s="768"/>
      <c r="H5" s="660" t="s">
        <v>30</v>
      </c>
      <c r="I5" s="660"/>
    </row>
    <row r="6" spans="1:9" ht="27.75" customHeight="1">
      <c r="A6" s="770"/>
      <c r="B6" s="770"/>
      <c r="C6" s="223"/>
      <c r="D6" s="56" t="s">
        <v>21</v>
      </c>
      <c r="E6" s="56" t="s">
        <v>449</v>
      </c>
      <c r="F6" s="56" t="s">
        <v>21</v>
      </c>
      <c r="G6" s="56" t="s">
        <v>449</v>
      </c>
      <c r="H6" s="696"/>
      <c r="I6" s="696"/>
    </row>
    <row r="7" spans="1:9" ht="31.5" customHeight="1">
      <c r="A7" s="771"/>
      <c r="B7" s="771"/>
      <c r="C7" s="192"/>
      <c r="D7" s="40" t="s">
        <v>3</v>
      </c>
      <c r="E7" s="40" t="s">
        <v>12</v>
      </c>
      <c r="F7" s="40" t="s">
        <v>3</v>
      </c>
      <c r="G7" s="40" t="s">
        <v>12</v>
      </c>
      <c r="H7" s="661"/>
      <c r="I7" s="661"/>
    </row>
    <row r="8" spans="1:9" ht="15.75">
      <c r="A8" s="223"/>
      <c r="B8" s="223"/>
      <c r="C8" s="223"/>
      <c r="D8" s="292"/>
      <c r="E8" s="292"/>
      <c r="F8" s="292"/>
      <c r="G8" s="292"/>
      <c r="H8" s="28"/>
      <c r="I8" s="30"/>
    </row>
    <row r="9" spans="1:9" s="5" customFormat="1" ht="45" customHeight="1">
      <c r="A9" s="766" t="s">
        <v>161</v>
      </c>
      <c r="B9" s="766"/>
      <c r="C9" s="223"/>
      <c r="D9" s="298">
        <v>142</v>
      </c>
      <c r="E9" s="298">
        <v>40</v>
      </c>
      <c r="F9" s="470">
        <v>133</v>
      </c>
      <c r="G9" s="470">
        <v>38</v>
      </c>
      <c r="H9" s="762" t="s">
        <v>162</v>
      </c>
      <c r="I9" s="762"/>
    </row>
    <row r="10" spans="1:9" ht="45" customHeight="1">
      <c r="A10" s="766" t="s">
        <v>163</v>
      </c>
      <c r="B10" s="766"/>
      <c r="C10" s="223"/>
      <c r="D10" s="298">
        <v>765</v>
      </c>
      <c r="E10" s="298">
        <v>364</v>
      </c>
      <c r="F10" s="458">
        <v>797</v>
      </c>
      <c r="G10" s="458">
        <v>325</v>
      </c>
      <c r="H10" s="762" t="s">
        <v>164</v>
      </c>
      <c r="I10" s="762"/>
    </row>
    <row r="11" spans="1:9" ht="45" customHeight="1">
      <c r="A11" s="766" t="s">
        <v>171</v>
      </c>
      <c r="B11" s="766"/>
      <c r="C11" s="223"/>
      <c r="D11" s="298">
        <v>680</v>
      </c>
      <c r="E11" s="298">
        <v>255</v>
      </c>
      <c r="F11" s="458">
        <v>657</v>
      </c>
      <c r="G11" s="458">
        <v>246</v>
      </c>
      <c r="H11" s="762" t="s">
        <v>172</v>
      </c>
      <c r="I11" s="762"/>
    </row>
    <row r="12" spans="1:9" ht="45" customHeight="1">
      <c r="A12" s="765" t="s">
        <v>179</v>
      </c>
      <c r="B12" s="766"/>
      <c r="C12" s="223"/>
      <c r="D12" s="298">
        <v>681</v>
      </c>
      <c r="E12" s="298">
        <v>340</v>
      </c>
      <c r="F12" s="458">
        <v>689</v>
      </c>
      <c r="G12" s="458">
        <v>350</v>
      </c>
      <c r="H12" s="763" t="s">
        <v>173</v>
      </c>
      <c r="I12" s="763"/>
    </row>
    <row r="13" spans="1:9" ht="45" customHeight="1">
      <c r="A13" s="765" t="s">
        <v>180</v>
      </c>
      <c r="B13" s="766"/>
      <c r="C13" s="223"/>
      <c r="D13" s="299">
        <v>2043</v>
      </c>
      <c r="E13" s="298">
        <v>1065</v>
      </c>
      <c r="F13" s="458">
        <v>2031</v>
      </c>
      <c r="G13" s="458">
        <v>1014</v>
      </c>
      <c r="H13" s="762" t="s">
        <v>174</v>
      </c>
      <c r="I13" s="762"/>
    </row>
    <row r="14" spans="1:9" ht="45" customHeight="1">
      <c r="A14" s="765" t="s">
        <v>181</v>
      </c>
      <c r="B14" s="766"/>
      <c r="C14" s="223"/>
      <c r="D14" s="298">
        <v>771</v>
      </c>
      <c r="E14" s="298">
        <v>544</v>
      </c>
      <c r="F14" s="458">
        <v>771</v>
      </c>
      <c r="G14" s="458">
        <v>544</v>
      </c>
      <c r="H14" s="762" t="s">
        <v>165</v>
      </c>
      <c r="I14" s="762"/>
    </row>
    <row r="15" spans="1:9" ht="45" customHeight="1">
      <c r="A15" s="765" t="s">
        <v>182</v>
      </c>
      <c r="B15" s="766"/>
      <c r="C15" s="223"/>
      <c r="D15" s="300">
        <v>7895</v>
      </c>
      <c r="E15" s="300">
        <v>5854</v>
      </c>
      <c r="F15" s="458">
        <v>7500</v>
      </c>
      <c r="G15" s="458">
        <v>5850</v>
      </c>
      <c r="H15" s="763" t="s">
        <v>166</v>
      </c>
      <c r="I15" s="763"/>
    </row>
    <row r="16" spans="1:9" ht="45" customHeight="1">
      <c r="A16" s="765" t="s">
        <v>183</v>
      </c>
      <c r="B16" s="766"/>
      <c r="C16" s="223"/>
      <c r="D16" s="298">
        <v>279</v>
      </c>
      <c r="E16" s="298">
        <v>198</v>
      </c>
      <c r="F16" s="458">
        <v>279</v>
      </c>
      <c r="G16" s="458">
        <v>198</v>
      </c>
      <c r="H16" s="762" t="s">
        <v>167</v>
      </c>
      <c r="I16" s="762"/>
    </row>
    <row r="17" spans="1:9" ht="45" customHeight="1">
      <c r="A17" s="765" t="s">
        <v>184</v>
      </c>
      <c r="B17" s="766"/>
      <c r="C17" s="223"/>
      <c r="D17" s="301">
        <v>219</v>
      </c>
      <c r="E17" s="301">
        <v>142</v>
      </c>
      <c r="F17" s="458">
        <v>219</v>
      </c>
      <c r="G17" s="458">
        <v>142</v>
      </c>
      <c r="H17" s="763" t="s">
        <v>175</v>
      </c>
      <c r="I17" s="763"/>
    </row>
    <row r="18" spans="1:9" ht="45" customHeight="1">
      <c r="A18" s="765" t="s">
        <v>185</v>
      </c>
      <c r="B18" s="766"/>
      <c r="C18" s="223"/>
      <c r="D18" s="472">
        <v>40</v>
      </c>
      <c r="E18" s="472">
        <v>20</v>
      </c>
      <c r="F18" s="466" t="s">
        <v>450</v>
      </c>
      <c r="G18" s="466" t="s">
        <v>450</v>
      </c>
      <c r="H18" s="763" t="s">
        <v>168</v>
      </c>
      <c r="I18" s="763"/>
    </row>
    <row r="19" spans="1:9" ht="45" customHeight="1">
      <c r="A19" s="765" t="s">
        <v>186</v>
      </c>
      <c r="B19" s="766"/>
      <c r="C19" s="223"/>
      <c r="D19" s="302">
        <v>397</v>
      </c>
      <c r="E19" s="302">
        <v>78</v>
      </c>
      <c r="F19" s="458">
        <v>300</v>
      </c>
      <c r="G19" s="458">
        <v>84</v>
      </c>
      <c r="H19" s="762" t="s">
        <v>169</v>
      </c>
      <c r="I19" s="762"/>
    </row>
    <row r="20" spans="1:9" ht="45" customHeight="1">
      <c r="A20" s="765" t="s">
        <v>187</v>
      </c>
      <c r="B20" s="766"/>
      <c r="C20" s="223"/>
      <c r="D20" s="302">
        <v>313</v>
      </c>
      <c r="E20" s="302">
        <v>153</v>
      </c>
      <c r="F20" s="458">
        <v>280</v>
      </c>
      <c r="G20" s="458">
        <v>135</v>
      </c>
      <c r="H20" s="763" t="s">
        <v>176</v>
      </c>
      <c r="I20" s="763"/>
    </row>
    <row r="21" spans="1:9" ht="45" customHeight="1">
      <c r="A21" s="765" t="s">
        <v>188</v>
      </c>
      <c r="B21" s="766"/>
      <c r="C21" s="223"/>
      <c r="D21" s="302">
        <v>139</v>
      </c>
      <c r="E21" s="302">
        <v>98</v>
      </c>
      <c r="F21" s="458">
        <v>139</v>
      </c>
      <c r="G21" s="458">
        <v>98</v>
      </c>
      <c r="H21" s="762" t="s">
        <v>177</v>
      </c>
      <c r="I21" s="762"/>
    </row>
    <row r="22" spans="1:9" ht="45" customHeight="1">
      <c r="A22" s="765" t="s">
        <v>189</v>
      </c>
      <c r="B22" s="766"/>
      <c r="C22" s="223"/>
      <c r="D22" s="302">
        <v>274</v>
      </c>
      <c r="E22" s="302">
        <v>98</v>
      </c>
      <c r="F22" s="458">
        <v>251</v>
      </c>
      <c r="G22" s="458">
        <v>87</v>
      </c>
      <c r="H22" s="762" t="s">
        <v>170</v>
      </c>
      <c r="I22" s="762"/>
    </row>
    <row r="23" spans="1:9" ht="45" customHeight="1">
      <c r="A23" s="765" t="s">
        <v>190</v>
      </c>
      <c r="B23" s="766"/>
      <c r="C23" s="223"/>
      <c r="D23" s="302">
        <v>76</v>
      </c>
      <c r="E23" s="302">
        <v>61</v>
      </c>
      <c r="F23" s="458">
        <v>44</v>
      </c>
      <c r="G23" s="458">
        <v>33</v>
      </c>
      <c r="H23" s="763" t="s">
        <v>178</v>
      </c>
      <c r="I23" s="763"/>
    </row>
    <row r="24" spans="1:9" ht="45" customHeight="1">
      <c r="A24" s="765" t="s">
        <v>451</v>
      </c>
      <c r="B24" s="766"/>
      <c r="C24" s="223"/>
      <c r="D24" s="292">
        <v>448</v>
      </c>
      <c r="E24" s="292">
        <v>209</v>
      </c>
      <c r="F24" s="458">
        <v>351</v>
      </c>
      <c r="G24" s="458">
        <v>181</v>
      </c>
      <c r="H24" s="767" t="s">
        <v>452</v>
      </c>
      <c r="I24" s="767"/>
    </row>
    <row r="25" spans="1:9" ht="33" customHeight="1">
      <c r="A25" s="777" t="s">
        <v>572</v>
      </c>
      <c r="B25" s="777"/>
      <c r="C25" s="223"/>
      <c r="D25" s="458">
        <v>61</v>
      </c>
      <c r="E25" s="458">
        <v>32</v>
      </c>
      <c r="F25" s="458">
        <v>59</v>
      </c>
      <c r="G25" s="458">
        <v>29</v>
      </c>
      <c r="H25" s="463"/>
      <c r="I25" s="463" t="s">
        <v>571</v>
      </c>
    </row>
    <row r="26" spans="1:9" ht="33" customHeight="1">
      <c r="A26" s="777" t="s">
        <v>574</v>
      </c>
      <c r="B26" s="777"/>
      <c r="C26" s="223"/>
      <c r="D26" s="458">
        <v>156</v>
      </c>
      <c r="E26" s="458">
        <v>89</v>
      </c>
      <c r="F26" s="458">
        <v>161</v>
      </c>
      <c r="G26" s="458">
        <v>107</v>
      </c>
      <c r="H26" s="463"/>
      <c r="I26" s="467" t="s">
        <v>573</v>
      </c>
    </row>
    <row r="27" spans="1:9" s="67" customFormat="1" ht="45" customHeight="1">
      <c r="A27" s="294" t="s">
        <v>3</v>
      </c>
      <c r="B27" s="294"/>
      <c r="C27" s="294"/>
      <c r="D27" s="224">
        <f>SUM(D9:D26)</f>
        <v>15379</v>
      </c>
      <c r="E27" s="224">
        <f>SUM(E9:E26)</f>
        <v>9640</v>
      </c>
      <c r="F27" s="224">
        <f>SUM(F9:F26)</f>
        <v>14661</v>
      </c>
      <c r="G27" s="224">
        <f>SUM(G9:G26)</f>
        <v>9461</v>
      </c>
      <c r="H27" s="224">
        <f>H23+H22+H21+H20+H19+H18+H17+H16+H15+H14+H13+H12+H11+H10+H9</f>
        <v>0</v>
      </c>
      <c r="I27" s="459" t="s">
        <v>21</v>
      </c>
    </row>
    <row r="28" spans="1:9" ht="28.5" customHeight="1">
      <c r="A28" s="497" t="s">
        <v>655</v>
      </c>
      <c r="B28" s="132"/>
      <c r="C28" s="449"/>
      <c r="D28" s="449"/>
      <c r="E28" s="449"/>
      <c r="F28" s="449"/>
      <c r="G28" s="449"/>
      <c r="H28" s="449"/>
      <c r="I28" s="496" t="s">
        <v>654</v>
      </c>
    </row>
    <row r="29" spans="1:9" ht="22.5" customHeight="1">
      <c r="A29" s="185"/>
      <c r="B29" s="185"/>
      <c r="C29" s="187"/>
      <c r="D29" s="187"/>
      <c r="E29" s="187"/>
      <c r="F29" s="776"/>
      <c r="G29" s="776"/>
      <c r="H29" s="776"/>
      <c r="I29" s="776"/>
    </row>
    <row r="30" spans="1:9" ht="25.5" customHeight="1">
      <c r="A30" s="675" t="s">
        <v>447</v>
      </c>
      <c r="B30" s="719" t="s">
        <v>600</v>
      </c>
      <c r="C30" s="719"/>
      <c r="D30" s="719"/>
      <c r="E30" s="719"/>
      <c r="F30" s="719"/>
      <c r="G30" s="719"/>
      <c r="H30" s="719"/>
      <c r="I30" s="662" t="s">
        <v>448</v>
      </c>
    </row>
    <row r="31" spans="1:9" ht="38.25" customHeight="1">
      <c r="A31" s="675"/>
      <c r="B31" s="653" t="s">
        <v>601</v>
      </c>
      <c r="C31" s="693"/>
      <c r="D31" s="693"/>
      <c r="E31" s="693"/>
      <c r="F31" s="693"/>
      <c r="G31" s="693"/>
      <c r="H31" s="693"/>
      <c r="I31" s="662"/>
    </row>
    <row r="32" spans="1:9" ht="15.75">
      <c r="A32" s="657" t="s">
        <v>10</v>
      </c>
      <c r="B32" s="185"/>
      <c r="C32" s="132"/>
      <c r="D32" s="714" t="s">
        <v>21</v>
      </c>
      <c r="E32" s="714"/>
      <c r="F32" s="293"/>
      <c r="G32" s="656" t="s">
        <v>39</v>
      </c>
      <c r="H32" s="132"/>
      <c r="I32" s="660" t="s">
        <v>37</v>
      </c>
    </row>
    <row r="33" spans="1:9" ht="15.75">
      <c r="A33" s="628"/>
      <c r="B33" s="185"/>
      <c r="C33" s="132"/>
      <c r="D33" s="646" t="s">
        <v>8</v>
      </c>
      <c r="E33" s="646"/>
      <c r="F33" s="293"/>
      <c r="G33" s="714"/>
      <c r="H33" s="132"/>
      <c r="I33" s="696"/>
    </row>
    <row r="34" spans="1:9" ht="15.75">
      <c r="A34" s="628"/>
      <c r="B34" s="185"/>
      <c r="C34" s="132"/>
      <c r="D34" s="176" t="s">
        <v>21</v>
      </c>
      <c r="E34" s="176" t="s">
        <v>22</v>
      </c>
      <c r="F34" s="176"/>
      <c r="G34" s="714" t="s">
        <v>60</v>
      </c>
      <c r="H34" s="176"/>
      <c r="I34" s="696"/>
    </row>
    <row r="35" spans="1:9" ht="15.75">
      <c r="A35" s="658"/>
      <c r="B35" s="144"/>
      <c r="C35" s="144"/>
      <c r="D35" s="177" t="s">
        <v>11</v>
      </c>
      <c r="E35" s="177" t="s">
        <v>12</v>
      </c>
      <c r="F35" s="177"/>
      <c r="G35" s="646"/>
      <c r="H35" s="177"/>
      <c r="I35" s="661"/>
    </row>
    <row r="36" spans="1:17" ht="47.25" customHeight="1">
      <c r="A36" s="760" t="s">
        <v>132</v>
      </c>
      <c r="B36" s="760"/>
      <c r="C36" s="226"/>
      <c r="D36" s="226">
        <f>D37+D38+D39+D40+D41+D42</f>
        <v>40090</v>
      </c>
      <c r="E36" s="226">
        <f>E37+E38+E39+E40+E41+E42</f>
        <v>19868</v>
      </c>
      <c r="F36" s="227"/>
      <c r="G36" s="226">
        <f>G37+G38+G39+G40+G41+G42</f>
        <v>1153</v>
      </c>
      <c r="H36" s="227"/>
      <c r="I36" s="228" t="s">
        <v>145</v>
      </c>
      <c r="J36" s="304"/>
      <c r="K36" s="761"/>
      <c r="L36" s="761"/>
      <c r="M36" s="759"/>
      <c r="N36" s="759"/>
      <c r="O36" s="305"/>
      <c r="P36" s="306"/>
      <c r="Q36" s="304"/>
    </row>
    <row r="37" spans="1:17" ht="45" customHeight="1">
      <c r="A37" s="757" t="s">
        <v>134</v>
      </c>
      <c r="B37" s="757"/>
      <c r="C37" s="132"/>
      <c r="D37" s="329">
        <v>6158</v>
      </c>
      <c r="E37" s="330">
        <v>3716</v>
      </c>
      <c r="F37" s="227"/>
      <c r="G37" s="331">
        <v>465</v>
      </c>
      <c r="H37" s="229"/>
      <c r="I37" s="230" t="s">
        <v>156</v>
      </c>
      <c r="J37" s="304"/>
      <c r="K37" s="307"/>
      <c r="L37" s="307"/>
      <c r="M37" s="307"/>
      <c r="N37" s="307"/>
      <c r="O37" s="307"/>
      <c r="P37" s="307"/>
      <c r="Q37" s="308"/>
    </row>
    <row r="38" spans="1:17" ht="45" customHeight="1">
      <c r="A38" s="757" t="s">
        <v>133</v>
      </c>
      <c r="B38" s="757"/>
      <c r="C38" s="132"/>
      <c r="D38" s="329">
        <v>1058</v>
      </c>
      <c r="E38" s="330">
        <v>732</v>
      </c>
      <c r="F38" s="227"/>
      <c r="G38" s="331">
        <v>69</v>
      </c>
      <c r="H38" s="229"/>
      <c r="I38" s="230" t="s">
        <v>155</v>
      </c>
      <c r="J38" s="304"/>
      <c r="K38" s="307"/>
      <c r="L38" s="307"/>
      <c r="M38" s="307"/>
      <c r="N38" s="307"/>
      <c r="O38" s="307"/>
      <c r="P38" s="307"/>
      <c r="Q38" s="309"/>
    </row>
    <row r="39" spans="1:17" ht="45" customHeight="1">
      <c r="A39" s="757" t="s">
        <v>135</v>
      </c>
      <c r="B39" s="757"/>
      <c r="C39" s="132"/>
      <c r="D39" s="329">
        <v>1090</v>
      </c>
      <c r="E39" s="332">
        <v>439</v>
      </c>
      <c r="F39" s="227"/>
      <c r="G39" s="331">
        <v>22</v>
      </c>
      <c r="H39" s="229"/>
      <c r="I39" s="230" t="s">
        <v>154</v>
      </c>
      <c r="J39" s="310"/>
      <c r="K39" s="311"/>
      <c r="L39" s="311"/>
      <c r="M39" s="311"/>
      <c r="N39" s="310"/>
      <c r="O39" s="310"/>
      <c r="P39" s="310"/>
      <c r="Q39" s="312"/>
    </row>
    <row r="40" spans="1:17" ht="45" customHeight="1">
      <c r="A40" s="757" t="s">
        <v>136</v>
      </c>
      <c r="B40" s="757"/>
      <c r="C40" s="132"/>
      <c r="D40" s="328">
        <v>17213</v>
      </c>
      <c r="E40" s="328">
        <v>8207</v>
      </c>
      <c r="F40" s="227"/>
      <c r="G40" s="328">
        <v>424</v>
      </c>
      <c r="H40" s="229"/>
      <c r="I40" s="230" t="s">
        <v>153</v>
      </c>
      <c r="J40" s="313"/>
      <c r="K40" s="314"/>
      <c r="L40" s="311"/>
      <c r="M40" s="311"/>
      <c r="N40" s="315"/>
      <c r="O40" s="311"/>
      <c r="P40" s="315"/>
      <c r="Q40" s="316"/>
    </row>
    <row r="41" spans="1:17" ht="45" customHeight="1">
      <c r="A41" s="757" t="s">
        <v>137</v>
      </c>
      <c r="B41" s="757"/>
      <c r="C41" s="132"/>
      <c r="D41" s="329">
        <v>13076</v>
      </c>
      <c r="E41" s="330">
        <v>5913</v>
      </c>
      <c r="F41" s="227"/>
      <c r="G41" s="330">
        <v>130</v>
      </c>
      <c r="H41" s="229"/>
      <c r="I41" s="230" t="s">
        <v>152</v>
      </c>
      <c r="J41" s="317"/>
      <c r="K41" s="318"/>
      <c r="L41" s="318"/>
      <c r="M41" s="318"/>
      <c r="N41" s="318"/>
      <c r="O41" s="318"/>
      <c r="P41" s="318"/>
      <c r="Q41" s="319"/>
    </row>
    <row r="42" spans="1:17" ht="45" customHeight="1">
      <c r="A42" s="757" t="s">
        <v>138</v>
      </c>
      <c r="B42" s="757"/>
      <c r="C42" s="132"/>
      <c r="D42" s="329">
        <v>1495</v>
      </c>
      <c r="E42" s="332">
        <v>861</v>
      </c>
      <c r="F42" s="227"/>
      <c r="G42" s="331">
        <v>43</v>
      </c>
      <c r="H42" s="229"/>
      <c r="I42" s="230" t="s">
        <v>157</v>
      </c>
      <c r="J42" s="317"/>
      <c r="N42" s="318"/>
      <c r="O42" s="318"/>
      <c r="P42" s="318"/>
      <c r="Q42" s="319"/>
    </row>
    <row r="43" spans="1:17" ht="40.5" customHeight="1">
      <c r="A43" s="758" t="s">
        <v>139</v>
      </c>
      <c r="B43" s="758"/>
      <c r="C43" s="226"/>
      <c r="D43" s="226">
        <f>D44+D45+D46+D47+D48+D49+D50</f>
        <v>36680</v>
      </c>
      <c r="E43" s="226">
        <f>E44+E45+E46+E47+E48+E49+E50</f>
        <v>18993</v>
      </c>
      <c r="F43" s="227"/>
      <c r="G43" s="226">
        <f>G44+G45+G46+G47+G48+G50</f>
        <v>719</v>
      </c>
      <c r="H43" s="229"/>
      <c r="I43" s="231" t="s">
        <v>146</v>
      </c>
      <c r="J43" s="317"/>
      <c r="K43" s="320"/>
      <c r="L43" s="318"/>
      <c r="M43" s="318"/>
      <c r="N43" s="318"/>
      <c r="O43" s="318"/>
      <c r="P43" s="318"/>
      <c r="Q43" s="319"/>
    </row>
    <row r="44" spans="1:17" ht="45" customHeight="1">
      <c r="A44" s="757" t="s">
        <v>140</v>
      </c>
      <c r="B44" s="757"/>
      <c r="C44" s="132"/>
      <c r="D44" s="329">
        <v>11489</v>
      </c>
      <c r="E44" s="330">
        <v>6216</v>
      </c>
      <c r="F44" s="292"/>
      <c r="G44" s="330">
        <v>282</v>
      </c>
      <c r="H44" s="229"/>
      <c r="I44" s="230" t="s">
        <v>214</v>
      </c>
      <c r="J44" s="317"/>
      <c r="N44" s="318"/>
      <c r="O44" s="318"/>
      <c r="P44" s="318"/>
      <c r="Q44" s="319"/>
    </row>
    <row r="45" spans="1:17" ht="45" customHeight="1">
      <c r="A45" s="757" t="s">
        <v>141</v>
      </c>
      <c r="B45" s="757"/>
      <c r="C45" s="132"/>
      <c r="D45" s="328">
        <v>11697</v>
      </c>
      <c r="E45" s="328">
        <v>5753</v>
      </c>
      <c r="F45" s="227"/>
      <c r="G45" s="328">
        <v>183</v>
      </c>
      <c r="H45" s="229"/>
      <c r="I45" s="230" t="s">
        <v>153</v>
      </c>
      <c r="J45" s="317"/>
      <c r="K45" s="318"/>
      <c r="L45" s="318"/>
      <c r="M45" s="318"/>
      <c r="N45" s="318"/>
      <c r="O45" s="318"/>
      <c r="P45" s="318"/>
      <c r="Q45" s="319"/>
    </row>
    <row r="46" spans="1:17" ht="45" customHeight="1">
      <c r="A46" s="757" t="s">
        <v>142</v>
      </c>
      <c r="B46" s="757"/>
      <c r="C46" s="132"/>
      <c r="D46" s="329">
        <v>8345</v>
      </c>
      <c r="E46" s="330">
        <v>4686</v>
      </c>
      <c r="F46" s="292"/>
      <c r="G46" s="330">
        <v>184</v>
      </c>
      <c r="H46" s="229"/>
      <c r="I46" s="230" t="s">
        <v>160</v>
      </c>
      <c r="J46" s="317"/>
      <c r="N46" s="318"/>
      <c r="O46" s="318"/>
      <c r="P46" s="318"/>
      <c r="Q46" s="319"/>
    </row>
    <row r="47" spans="1:17" ht="45" customHeight="1">
      <c r="A47" s="757" t="s">
        <v>143</v>
      </c>
      <c r="B47" s="757"/>
      <c r="C47" s="132"/>
      <c r="D47" s="329">
        <v>2177</v>
      </c>
      <c r="E47" s="330">
        <v>826</v>
      </c>
      <c r="F47" s="292"/>
      <c r="G47" s="331">
        <v>44</v>
      </c>
      <c r="H47" s="229"/>
      <c r="I47" s="230" t="s">
        <v>213</v>
      </c>
      <c r="J47" s="317"/>
      <c r="N47" s="318"/>
      <c r="O47" s="318"/>
      <c r="P47" s="318"/>
      <c r="Q47" s="312"/>
    </row>
    <row r="48" spans="1:17" ht="45" customHeight="1">
      <c r="A48" s="757" t="s">
        <v>144</v>
      </c>
      <c r="B48" s="757"/>
      <c r="C48" s="132"/>
      <c r="D48" s="329">
        <v>1260</v>
      </c>
      <c r="E48" s="332">
        <v>678</v>
      </c>
      <c r="F48" s="292"/>
      <c r="G48" s="331">
        <v>14</v>
      </c>
      <c r="H48" s="229"/>
      <c r="I48" s="232" t="s">
        <v>212</v>
      </c>
      <c r="J48" s="317"/>
      <c r="N48" s="318"/>
      <c r="O48" s="318"/>
      <c r="P48" s="318"/>
      <c r="Q48" s="312"/>
    </row>
    <row r="49" spans="1:17" ht="45" customHeight="1">
      <c r="A49" s="757" t="s">
        <v>459</v>
      </c>
      <c r="B49" s="757"/>
      <c r="C49" s="132"/>
      <c r="D49" s="329">
        <v>778</v>
      </c>
      <c r="E49" s="332">
        <v>437</v>
      </c>
      <c r="F49" s="292"/>
      <c r="G49" s="330" t="s">
        <v>443</v>
      </c>
      <c r="H49" s="229"/>
      <c r="I49" s="333" t="s">
        <v>453</v>
      </c>
      <c r="J49" s="317"/>
      <c r="N49" s="318"/>
      <c r="O49" s="318"/>
      <c r="P49" s="318"/>
      <c r="Q49" s="312"/>
    </row>
    <row r="50" spans="1:17" ht="45" customHeight="1">
      <c r="A50" s="757" t="s">
        <v>468</v>
      </c>
      <c r="B50" s="757"/>
      <c r="C50" s="132"/>
      <c r="D50" s="329">
        <v>934</v>
      </c>
      <c r="E50" s="332">
        <v>397</v>
      </c>
      <c r="F50" s="292"/>
      <c r="G50" s="329">
        <v>12</v>
      </c>
      <c r="H50" s="229"/>
      <c r="I50" s="333" t="s">
        <v>454</v>
      </c>
      <c r="J50" s="317"/>
      <c r="N50" s="318"/>
      <c r="O50" s="318"/>
      <c r="P50" s="318"/>
      <c r="Q50" s="312"/>
    </row>
    <row r="51" spans="1:17" ht="34.5" customHeight="1">
      <c r="A51" s="758" t="s">
        <v>455</v>
      </c>
      <c r="B51" s="758">
        <f>SUM(B52:B57)</f>
        <v>0</v>
      </c>
      <c r="C51" s="336"/>
      <c r="D51" s="226">
        <f>D52+D53+D54+D55+D56</f>
        <v>46130</v>
      </c>
      <c r="E51" s="226">
        <f>E52+E53+E54+E55+E56</f>
        <v>21912</v>
      </c>
      <c r="F51" s="292"/>
      <c r="G51" s="226">
        <f>G52+G53+G54+G55+G56</f>
        <v>845</v>
      </c>
      <c r="H51" s="226"/>
      <c r="I51" s="231" t="s">
        <v>456</v>
      </c>
      <c r="J51" s="317"/>
      <c r="N51" s="318"/>
      <c r="O51" s="318"/>
      <c r="P51" s="318"/>
      <c r="Q51" s="312"/>
    </row>
    <row r="52" spans="1:17" ht="45" customHeight="1">
      <c r="A52" s="757" t="s">
        <v>460</v>
      </c>
      <c r="B52" s="757"/>
      <c r="C52" s="132"/>
      <c r="D52" s="473">
        <v>25372</v>
      </c>
      <c r="E52" s="473">
        <v>11688</v>
      </c>
      <c r="F52" s="282"/>
      <c r="G52" s="474">
        <v>127</v>
      </c>
      <c r="H52" s="229"/>
      <c r="I52" s="334" t="s">
        <v>461</v>
      </c>
      <c r="J52" s="317"/>
      <c r="N52" s="318"/>
      <c r="O52" s="318"/>
      <c r="P52" s="318"/>
      <c r="Q52" s="312"/>
    </row>
    <row r="53" spans="1:17" ht="45" customHeight="1">
      <c r="A53" s="757" t="s">
        <v>462</v>
      </c>
      <c r="B53" s="757"/>
      <c r="C53" s="132"/>
      <c r="D53" s="473">
        <v>9689</v>
      </c>
      <c r="E53" s="473">
        <v>4373</v>
      </c>
      <c r="F53" s="282"/>
      <c r="G53" s="474">
        <v>279</v>
      </c>
      <c r="H53" s="229"/>
      <c r="I53" s="334" t="s">
        <v>463</v>
      </c>
      <c r="J53" s="322"/>
      <c r="K53" s="323"/>
      <c r="L53" s="323"/>
      <c r="M53" s="323"/>
      <c r="N53" s="324"/>
      <c r="O53" s="318"/>
      <c r="P53" s="318"/>
      <c r="Q53" s="312"/>
    </row>
    <row r="54" spans="1:17" ht="45" customHeight="1">
      <c r="A54" s="757" t="s">
        <v>464</v>
      </c>
      <c r="B54" s="757"/>
      <c r="C54" s="132"/>
      <c r="D54" s="473">
        <v>8436</v>
      </c>
      <c r="E54" s="473">
        <v>4375</v>
      </c>
      <c r="F54" s="282"/>
      <c r="G54" s="474">
        <v>343</v>
      </c>
      <c r="H54" s="229"/>
      <c r="I54" s="335" t="s">
        <v>465</v>
      </c>
      <c r="O54" s="318"/>
      <c r="P54" s="318"/>
      <c r="Q54" s="312"/>
    </row>
    <row r="55" spans="1:17" ht="45" customHeight="1">
      <c r="A55" s="757" t="s">
        <v>466</v>
      </c>
      <c r="B55" s="757"/>
      <c r="C55" s="132"/>
      <c r="D55" s="473">
        <v>1046</v>
      </c>
      <c r="E55" s="473">
        <v>508</v>
      </c>
      <c r="F55" s="282"/>
      <c r="G55" s="474">
        <v>38</v>
      </c>
      <c r="H55" s="229"/>
      <c r="I55" s="335" t="s">
        <v>457</v>
      </c>
      <c r="O55" s="318"/>
      <c r="P55" s="318"/>
      <c r="Q55" s="312"/>
    </row>
    <row r="56" spans="1:17" ht="45" customHeight="1">
      <c r="A56" s="757" t="s">
        <v>467</v>
      </c>
      <c r="B56" s="757"/>
      <c r="C56" s="132"/>
      <c r="D56" s="473">
        <v>1587</v>
      </c>
      <c r="E56" s="473">
        <v>968</v>
      </c>
      <c r="F56" s="282"/>
      <c r="G56" s="474">
        <v>58</v>
      </c>
      <c r="H56" s="229"/>
      <c r="I56" s="335" t="s">
        <v>458</v>
      </c>
      <c r="K56" s="327"/>
      <c r="L56" s="327"/>
      <c r="M56" s="325"/>
      <c r="O56" s="318"/>
      <c r="P56" s="318"/>
      <c r="Q56" s="312"/>
    </row>
    <row r="57" spans="1:17" ht="15.75">
      <c r="A57" s="132"/>
      <c r="B57" s="132"/>
      <c r="C57" s="132"/>
      <c r="D57" s="132"/>
      <c r="E57" s="132"/>
      <c r="F57" s="135"/>
      <c r="G57" s="132"/>
      <c r="H57" s="135"/>
      <c r="I57" s="132"/>
      <c r="O57" s="318"/>
      <c r="P57" s="318"/>
      <c r="Q57" s="319"/>
    </row>
    <row r="58" spans="1:17" s="67" customFormat="1" ht="30" customHeight="1">
      <c r="A58" s="450" t="s">
        <v>3</v>
      </c>
      <c r="B58" s="450"/>
      <c r="C58" s="452"/>
      <c r="D58" s="464">
        <f>D51+D43+D36</f>
        <v>122900</v>
      </c>
      <c r="E58" s="464">
        <f>E51+E43+E36</f>
        <v>60773</v>
      </c>
      <c r="F58" s="465"/>
      <c r="G58" s="464">
        <f>G51+G43+G36</f>
        <v>2717</v>
      </c>
      <c r="H58" s="233"/>
      <c r="I58" s="450" t="s">
        <v>21</v>
      </c>
      <c r="O58" s="318"/>
      <c r="P58" s="318"/>
      <c r="Q58" s="319"/>
    </row>
    <row r="59" spans="1:9" ht="28.5" customHeight="1">
      <c r="A59" s="497" t="s">
        <v>655</v>
      </c>
      <c r="B59" s="137"/>
      <c r="C59" s="449"/>
      <c r="D59" s="449"/>
      <c r="E59" s="449"/>
      <c r="F59" s="449"/>
      <c r="G59" s="449"/>
      <c r="H59" s="449"/>
      <c r="I59" s="496" t="s">
        <v>654</v>
      </c>
    </row>
    <row r="60" spans="1:17" ht="34.5" customHeight="1">
      <c r="A60" s="453"/>
      <c r="B60" s="454"/>
      <c r="C60" s="137"/>
      <c r="D60" s="137"/>
      <c r="E60" s="137"/>
      <c r="F60" s="137"/>
      <c r="G60" s="137"/>
      <c r="H60" s="137"/>
      <c r="I60" s="451"/>
      <c r="J60" s="317"/>
      <c r="N60" s="318"/>
      <c r="O60" s="318"/>
      <c r="P60" s="318"/>
      <c r="Q60" s="312"/>
    </row>
    <row r="61" spans="1:17" ht="30.75" customHeight="1">
      <c r="A61" s="675" t="s">
        <v>550</v>
      </c>
      <c r="B61" s="719" t="s">
        <v>602</v>
      </c>
      <c r="C61" s="719"/>
      <c r="D61" s="719"/>
      <c r="E61" s="719"/>
      <c r="F61" s="719"/>
      <c r="G61" s="719"/>
      <c r="H61" s="719"/>
      <c r="I61" s="662" t="s">
        <v>549</v>
      </c>
      <c r="J61" s="317"/>
      <c r="N61" s="318"/>
      <c r="O61" s="318"/>
      <c r="P61" s="318"/>
      <c r="Q61" s="319"/>
    </row>
    <row r="62" spans="1:17" ht="30" customHeight="1">
      <c r="A62" s="676"/>
      <c r="B62" s="692" t="s">
        <v>603</v>
      </c>
      <c r="C62" s="692"/>
      <c r="D62" s="692"/>
      <c r="E62" s="692"/>
      <c r="F62" s="692"/>
      <c r="G62" s="692"/>
      <c r="H62" s="692"/>
      <c r="I62" s="663"/>
      <c r="J62" s="321"/>
      <c r="N62" s="318"/>
      <c r="O62" s="318"/>
      <c r="P62" s="318"/>
      <c r="Q62" s="312"/>
    </row>
    <row r="63" spans="1:17" ht="21.75" customHeight="1">
      <c r="A63" s="657" t="s">
        <v>15</v>
      </c>
      <c r="B63" s="657"/>
      <c r="C63" s="214"/>
      <c r="D63" s="656" t="s">
        <v>21</v>
      </c>
      <c r="E63" s="656"/>
      <c r="F63" s="656" t="s">
        <v>39</v>
      </c>
      <c r="G63" s="656"/>
      <c r="H63" s="214"/>
      <c r="I63" s="754" t="s">
        <v>45</v>
      </c>
      <c r="J63" s="317"/>
      <c r="N63" s="318"/>
      <c r="O63" s="318"/>
      <c r="P63" s="318"/>
      <c r="Q63" s="312"/>
    </row>
    <row r="64" spans="1:9" ht="21.75" customHeight="1">
      <c r="A64" s="628"/>
      <c r="B64" s="628"/>
      <c r="C64" s="132"/>
      <c r="D64" s="714" t="s">
        <v>14</v>
      </c>
      <c r="E64" s="714"/>
      <c r="F64" s="714" t="s">
        <v>13</v>
      </c>
      <c r="G64" s="714"/>
      <c r="H64" s="132"/>
      <c r="I64" s="755"/>
    </row>
    <row r="65" spans="1:17" ht="21.75" customHeight="1">
      <c r="A65" s="628"/>
      <c r="B65" s="628"/>
      <c r="C65" s="132"/>
      <c r="D65" s="176" t="s">
        <v>21</v>
      </c>
      <c r="E65" s="176" t="s">
        <v>22</v>
      </c>
      <c r="F65" s="176" t="s">
        <v>21</v>
      </c>
      <c r="G65" s="176" t="s">
        <v>22</v>
      </c>
      <c r="H65" s="176"/>
      <c r="I65" s="755"/>
      <c r="J65" s="303"/>
      <c r="K65" s="747"/>
      <c r="L65" s="747"/>
      <c r="M65" s="337"/>
      <c r="N65" s="337"/>
      <c r="O65" s="747"/>
      <c r="P65" s="747"/>
      <c r="Q65" s="338" t="s">
        <v>446</v>
      </c>
    </row>
    <row r="66" spans="1:17" ht="21.75" customHeight="1">
      <c r="A66" s="658"/>
      <c r="B66" s="658"/>
      <c r="C66" s="144"/>
      <c r="D66" s="177" t="s">
        <v>11</v>
      </c>
      <c r="E66" s="177" t="s">
        <v>12</v>
      </c>
      <c r="F66" s="177" t="s">
        <v>11</v>
      </c>
      <c r="G66" s="177" t="s">
        <v>12</v>
      </c>
      <c r="H66" s="177"/>
      <c r="I66" s="756"/>
      <c r="J66" s="337"/>
      <c r="K66" s="748"/>
      <c r="L66" s="748"/>
      <c r="M66" s="337"/>
      <c r="N66" s="337"/>
      <c r="O66" s="748"/>
      <c r="P66" s="748"/>
      <c r="Q66" s="337"/>
    </row>
    <row r="67" spans="1:17" ht="21.75" customHeight="1">
      <c r="A67" s="132"/>
      <c r="B67" s="132"/>
      <c r="C67" s="140"/>
      <c r="D67" s="140"/>
      <c r="E67" s="140"/>
      <c r="F67" s="140"/>
      <c r="G67" s="140"/>
      <c r="H67" s="140"/>
      <c r="I67" s="132"/>
      <c r="J67" s="339"/>
      <c r="K67" s="340"/>
      <c r="L67" s="340"/>
      <c r="M67" s="337"/>
      <c r="N67" s="337"/>
      <c r="O67" s="340"/>
      <c r="P67" s="340"/>
      <c r="Q67" s="341"/>
    </row>
    <row r="68" spans="1:17" ht="39.75" customHeight="1">
      <c r="A68" s="751" t="s">
        <v>191</v>
      </c>
      <c r="B68" s="751"/>
      <c r="C68" s="171"/>
      <c r="D68" s="268">
        <v>984</v>
      </c>
      <c r="E68" s="268">
        <v>984</v>
      </c>
      <c r="F68" s="356">
        <v>22</v>
      </c>
      <c r="G68" s="354" t="s">
        <v>443</v>
      </c>
      <c r="H68" s="171"/>
      <c r="I68" s="237" t="s">
        <v>197</v>
      </c>
      <c r="J68" s="337"/>
      <c r="K68" s="342"/>
      <c r="L68" s="342"/>
      <c r="M68" s="337"/>
      <c r="N68" s="337"/>
      <c r="O68" s="342"/>
      <c r="P68" s="342"/>
      <c r="Q68" s="343"/>
    </row>
    <row r="69" spans="1:17" ht="39.75" customHeight="1">
      <c r="A69" s="751" t="s">
        <v>192</v>
      </c>
      <c r="B69" s="751"/>
      <c r="C69" s="171"/>
      <c r="D69" s="268">
        <v>1342</v>
      </c>
      <c r="E69" s="268">
        <v>416</v>
      </c>
      <c r="F69" s="356">
        <v>53</v>
      </c>
      <c r="G69" s="354" t="s">
        <v>443</v>
      </c>
      <c r="H69" s="171"/>
      <c r="I69" s="237" t="s">
        <v>198</v>
      </c>
      <c r="J69" s="337"/>
      <c r="K69" s="342"/>
      <c r="L69" s="342"/>
      <c r="M69" s="337"/>
      <c r="N69" s="337"/>
      <c r="O69" s="342"/>
      <c r="P69" s="342"/>
      <c r="Q69" s="343"/>
    </row>
    <row r="70" spans="1:17" ht="39.75" customHeight="1">
      <c r="A70" s="751" t="s">
        <v>193</v>
      </c>
      <c r="B70" s="751"/>
      <c r="C70" s="171"/>
      <c r="D70" s="268">
        <v>3500</v>
      </c>
      <c r="E70" s="475">
        <v>0</v>
      </c>
      <c r="F70" s="356">
        <v>12</v>
      </c>
      <c r="G70" s="354" t="s">
        <v>443</v>
      </c>
      <c r="H70" s="238"/>
      <c r="I70" s="237" t="s">
        <v>199</v>
      </c>
      <c r="J70" s="339"/>
      <c r="M70" s="346"/>
      <c r="N70" s="346"/>
      <c r="P70" s="347"/>
      <c r="Q70" s="343" t="s">
        <v>197</v>
      </c>
    </row>
    <row r="71" spans="1:17" ht="39.75" customHeight="1">
      <c r="A71" s="751" t="s">
        <v>194</v>
      </c>
      <c r="B71" s="751"/>
      <c r="C71" s="171"/>
      <c r="D71" s="268">
        <v>2214</v>
      </c>
      <c r="E71" s="476">
        <v>2214</v>
      </c>
      <c r="F71" s="356">
        <v>36</v>
      </c>
      <c r="G71" s="354" t="s">
        <v>443</v>
      </c>
      <c r="H71" s="171"/>
      <c r="I71" s="237" t="s">
        <v>200</v>
      </c>
      <c r="J71" s="339"/>
      <c r="M71" s="346"/>
      <c r="N71" s="346"/>
      <c r="P71" s="347"/>
      <c r="Q71" s="343" t="s">
        <v>198</v>
      </c>
    </row>
    <row r="72" spans="1:17" ht="39.75" customHeight="1">
      <c r="A72" s="751" t="s">
        <v>195</v>
      </c>
      <c r="B72" s="751"/>
      <c r="C72" s="171"/>
      <c r="D72" s="268">
        <v>1295</v>
      </c>
      <c r="E72" s="268">
        <v>416</v>
      </c>
      <c r="F72" s="356">
        <v>25</v>
      </c>
      <c r="G72" s="354" t="s">
        <v>443</v>
      </c>
      <c r="H72" s="171"/>
      <c r="I72" s="237" t="s">
        <v>201</v>
      </c>
      <c r="J72" s="339"/>
      <c r="M72" s="346"/>
      <c r="N72" s="346"/>
      <c r="P72" s="347"/>
      <c r="Q72" s="343" t="s">
        <v>199</v>
      </c>
    </row>
    <row r="73" spans="1:17" ht="39.75" customHeight="1">
      <c r="A73" s="751" t="s">
        <v>196</v>
      </c>
      <c r="B73" s="751"/>
      <c r="C73" s="171"/>
      <c r="D73" s="268">
        <v>893</v>
      </c>
      <c r="E73" s="476">
        <v>313</v>
      </c>
      <c r="F73" s="356" t="s">
        <v>450</v>
      </c>
      <c r="G73" s="354" t="s">
        <v>443</v>
      </c>
      <c r="H73" s="171"/>
      <c r="I73" s="237" t="s">
        <v>202</v>
      </c>
      <c r="J73" s="339"/>
      <c r="M73" s="346"/>
      <c r="N73" s="346"/>
      <c r="P73" s="347"/>
      <c r="Q73" s="343" t="s">
        <v>200</v>
      </c>
    </row>
    <row r="74" spans="1:17" ht="39.75" customHeight="1">
      <c r="A74" s="749" t="s">
        <v>470</v>
      </c>
      <c r="B74" s="750"/>
      <c r="C74" s="353"/>
      <c r="D74" s="268">
        <v>1365</v>
      </c>
      <c r="E74" s="268">
        <v>1161</v>
      </c>
      <c r="F74" s="356">
        <v>15</v>
      </c>
      <c r="G74" s="355" t="s">
        <v>443</v>
      </c>
      <c r="H74" s="239"/>
      <c r="I74" s="237" t="s">
        <v>469</v>
      </c>
      <c r="J74" s="339"/>
      <c r="M74" s="346"/>
      <c r="N74" s="346"/>
      <c r="P74" s="347"/>
      <c r="Q74" s="343" t="s">
        <v>201</v>
      </c>
    </row>
    <row r="75" spans="1:17" s="67" customFormat="1" ht="39.75" customHeight="1">
      <c r="A75" s="431" t="s">
        <v>11</v>
      </c>
      <c r="B75" s="431"/>
      <c r="C75" s="430"/>
      <c r="D75" s="224">
        <f>D68+D69+D70+D71+D72+D73+D74</f>
        <v>11593</v>
      </c>
      <c r="E75" s="224">
        <f>E68+E69+E71+E72+E73+E74</f>
        <v>5504</v>
      </c>
      <c r="F75" s="224">
        <f>F68+F69+F70+F71+F72+F74</f>
        <v>163</v>
      </c>
      <c r="G75" s="430" t="s">
        <v>443</v>
      </c>
      <c r="H75" s="430"/>
      <c r="I75" s="431" t="s">
        <v>21</v>
      </c>
      <c r="J75" s="339"/>
      <c r="M75" s="346"/>
      <c r="N75" s="346"/>
      <c r="P75" s="347"/>
      <c r="Q75" s="343" t="s">
        <v>202</v>
      </c>
    </row>
    <row r="76" spans="1:9" ht="28.5" customHeight="1">
      <c r="A76" s="497" t="s">
        <v>655</v>
      </c>
      <c r="B76" s="132"/>
      <c r="C76" s="449"/>
      <c r="D76" s="449"/>
      <c r="E76" s="449"/>
      <c r="F76" s="449"/>
      <c r="G76" s="449"/>
      <c r="H76" s="449"/>
      <c r="I76" s="496" t="s">
        <v>654</v>
      </c>
    </row>
    <row r="77" spans="1:17" ht="23.25" customHeight="1">
      <c r="A77" s="778"/>
      <c r="B77" s="779"/>
      <c r="C77" s="779"/>
      <c r="D77" s="779"/>
      <c r="E77" s="779"/>
      <c r="F77" s="779"/>
      <c r="G77" s="764"/>
      <c r="H77" s="764"/>
      <c r="I77" s="764"/>
      <c r="J77" s="350"/>
      <c r="K77" s="344"/>
      <c r="L77" s="345"/>
      <c r="M77" s="346"/>
      <c r="N77" s="346"/>
      <c r="O77" s="347"/>
      <c r="P77" s="347"/>
      <c r="Q77" s="349"/>
    </row>
    <row r="78" spans="1:17" ht="21" customHeight="1">
      <c r="A78" s="225"/>
      <c r="B78" s="234"/>
      <c r="C78" s="234"/>
      <c r="D78" s="234"/>
      <c r="E78" s="234"/>
      <c r="F78" s="234"/>
      <c r="G78" s="235"/>
      <c r="H78" s="235"/>
      <c r="I78" s="235"/>
      <c r="J78" s="350"/>
      <c r="K78" s="344"/>
      <c r="L78" s="345"/>
      <c r="M78" s="346"/>
      <c r="N78" s="346"/>
      <c r="O78" s="347"/>
      <c r="P78" s="347"/>
      <c r="Q78" s="343"/>
    </row>
    <row r="79" spans="1:17" ht="27" customHeight="1">
      <c r="A79" s="675" t="s">
        <v>551</v>
      </c>
      <c r="B79" s="719" t="s">
        <v>604</v>
      </c>
      <c r="C79" s="719"/>
      <c r="D79" s="719"/>
      <c r="E79" s="719"/>
      <c r="F79" s="719"/>
      <c r="G79" s="719"/>
      <c r="H79" s="719"/>
      <c r="I79" s="662" t="s">
        <v>524</v>
      </c>
      <c r="J79" s="350"/>
      <c r="K79" s="344"/>
      <c r="L79" s="345"/>
      <c r="M79" s="346"/>
      <c r="N79" s="346"/>
      <c r="O79" s="347"/>
      <c r="P79" s="347"/>
      <c r="Q79" s="349"/>
    </row>
    <row r="80" spans="1:17" ht="36.75" customHeight="1">
      <c r="A80" s="676"/>
      <c r="B80" s="693" t="s">
        <v>605</v>
      </c>
      <c r="C80" s="693"/>
      <c r="D80" s="693"/>
      <c r="E80" s="693"/>
      <c r="F80" s="693"/>
      <c r="G80" s="693"/>
      <c r="H80" s="693"/>
      <c r="I80" s="663"/>
      <c r="J80" s="351"/>
      <c r="K80" s="326"/>
      <c r="L80" s="352"/>
      <c r="M80" s="346"/>
      <c r="N80" s="346"/>
      <c r="O80" s="348"/>
      <c r="P80" s="347"/>
      <c r="Q80" s="343"/>
    </row>
    <row r="81" spans="1:17" ht="50.25" customHeight="1">
      <c r="A81" s="657" t="s">
        <v>16</v>
      </c>
      <c r="B81" s="290"/>
      <c r="C81" s="290" t="s">
        <v>48</v>
      </c>
      <c r="D81" s="290" t="s">
        <v>51</v>
      </c>
      <c r="E81" s="290" t="s">
        <v>47</v>
      </c>
      <c r="F81" s="290" t="s">
        <v>46</v>
      </c>
      <c r="G81" s="290" t="s">
        <v>21</v>
      </c>
      <c r="H81" s="293" t="s">
        <v>22</v>
      </c>
      <c r="I81" s="754" t="s">
        <v>41</v>
      </c>
      <c r="J81" s="350"/>
      <c r="K81" s="344"/>
      <c r="L81" s="345"/>
      <c r="M81" s="346"/>
      <c r="N81" s="346"/>
      <c r="O81" s="347"/>
      <c r="P81" s="347"/>
      <c r="Q81" s="343"/>
    </row>
    <row r="82" spans="1:17" ht="51" customHeight="1">
      <c r="A82" s="658"/>
      <c r="B82" s="169"/>
      <c r="C82" s="169" t="s">
        <v>66</v>
      </c>
      <c r="D82" s="169" t="s">
        <v>65</v>
      </c>
      <c r="E82" s="169" t="s">
        <v>63</v>
      </c>
      <c r="F82" s="169" t="s">
        <v>64</v>
      </c>
      <c r="G82" s="291" t="s">
        <v>61</v>
      </c>
      <c r="H82" s="289" t="s">
        <v>12</v>
      </c>
      <c r="I82" s="756"/>
      <c r="J82" s="339"/>
      <c r="K82" s="344"/>
      <c r="L82" s="345"/>
      <c r="M82" s="346"/>
      <c r="N82" s="346"/>
      <c r="O82" s="347"/>
      <c r="P82" s="347"/>
      <c r="Q82" s="349"/>
    </row>
    <row r="83" spans="1:17" ht="15.75">
      <c r="A83" s="132"/>
      <c r="B83" s="132"/>
      <c r="C83" s="140"/>
      <c r="D83" s="140"/>
      <c r="E83" s="140"/>
      <c r="F83" s="140"/>
      <c r="G83" s="140"/>
      <c r="H83" s="140"/>
      <c r="I83" s="137"/>
      <c r="J83" s="351"/>
      <c r="K83" s="347"/>
      <c r="L83" s="352"/>
      <c r="M83" s="346"/>
      <c r="N83" s="346"/>
      <c r="O83" s="348"/>
      <c r="P83" s="347"/>
      <c r="Q83" s="343"/>
    </row>
    <row r="84" spans="1:9" ht="39.75" customHeight="1">
      <c r="A84" s="752" t="s">
        <v>471</v>
      </c>
      <c r="B84" s="752"/>
      <c r="C84" s="359">
        <v>1277</v>
      </c>
      <c r="D84" s="360">
        <v>277</v>
      </c>
      <c r="E84" s="361">
        <v>630</v>
      </c>
      <c r="F84" s="361">
        <v>2</v>
      </c>
      <c r="G84" s="362">
        <v>2385</v>
      </c>
      <c r="H84" s="363">
        <v>781</v>
      </c>
      <c r="I84" s="358" t="s">
        <v>472</v>
      </c>
    </row>
    <row r="85" spans="1:9" ht="39.75" customHeight="1">
      <c r="A85" s="753" t="s">
        <v>473</v>
      </c>
      <c r="B85" s="753"/>
      <c r="C85" s="442">
        <v>278</v>
      </c>
      <c r="D85" s="443">
        <v>112</v>
      </c>
      <c r="E85" s="444">
        <v>167</v>
      </c>
      <c r="F85" s="445" t="s">
        <v>443</v>
      </c>
      <c r="G85" s="446">
        <v>567</v>
      </c>
      <c r="H85" s="447">
        <v>168</v>
      </c>
      <c r="I85" s="448" t="s">
        <v>474</v>
      </c>
    </row>
    <row r="86" spans="1:12" ht="28.5" customHeight="1">
      <c r="A86" s="497" t="s">
        <v>655</v>
      </c>
      <c r="B86" s="132"/>
      <c r="C86" s="449"/>
      <c r="D86" s="449"/>
      <c r="E86" s="449"/>
      <c r="F86" s="449"/>
      <c r="G86" s="449"/>
      <c r="H86" s="449"/>
      <c r="I86" s="496" t="s">
        <v>654</v>
      </c>
      <c r="K86" s="6">
        <f>153+77+43+54</f>
        <v>327</v>
      </c>
      <c r="L86" s="6">
        <f>44+55+9+17</f>
        <v>125</v>
      </c>
    </row>
    <row r="87" spans="1:12" ht="35.25" customHeight="1">
      <c r="A87" s="778"/>
      <c r="B87" s="779"/>
      <c r="C87" s="779"/>
      <c r="D87" s="779"/>
      <c r="E87" s="779"/>
      <c r="F87" s="779"/>
      <c r="G87" s="764"/>
      <c r="H87" s="764"/>
      <c r="I87" s="764"/>
      <c r="K87" s="6">
        <f>K86+289</f>
        <v>616</v>
      </c>
      <c r="L87" s="6">
        <f>L86+86</f>
        <v>211</v>
      </c>
    </row>
    <row r="88" spans="1:9" ht="15.75">
      <c r="A88" s="357"/>
      <c r="B88" s="132"/>
      <c r="C88" s="140"/>
      <c r="D88" s="140"/>
      <c r="E88" s="166"/>
      <c r="F88" s="166"/>
      <c r="G88" s="166"/>
      <c r="H88" s="166"/>
      <c r="I88" s="132"/>
    </row>
    <row r="89" spans="1:9" ht="15.75">
      <c r="A89" s="357"/>
      <c r="B89" s="132"/>
      <c r="C89" s="140"/>
      <c r="D89" s="140"/>
      <c r="E89" s="140"/>
      <c r="F89" s="140"/>
      <c r="G89" s="140"/>
      <c r="H89" s="140"/>
      <c r="I89" s="132"/>
    </row>
    <row r="90" spans="1:8" ht="15.75">
      <c r="A90" s="10"/>
      <c r="E90" s="9"/>
      <c r="F90" s="9"/>
      <c r="G90" s="9"/>
      <c r="H90" s="9"/>
    </row>
    <row r="91" spans="1:9" ht="18.75">
      <c r="A91" s="775" t="s">
        <v>360</v>
      </c>
      <c r="B91" s="780" t="s">
        <v>503</v>
      </c>
      <c r="C91" s="780"/>
      <c r="D91" s="780"/>
      <c r="E91" s="780"/>
      <c r="F91" s="780"/>
      <c r="G91" s="780"/>
      <c r="H91" s="780"/>
      <c r="I91" s="772" t="s">
        <v>359</v>
      </c>
    </row>
    <row r="92" spans="1:9" ht="15.75">
      <c r="A92" s="733"/>
      <c r="B92" s="774" t="s">
        <v>424</v>
      </c>
      <c r="C92" s="734"/>
      <c r="D92" s="734"/>
      <c r="E92" s="734"/>
      <c r="F92" s="734"/>
      <c r="G92" s="734"/>
      <c r="H92" s="734"/>
      <c r="I92" s="773"/>
    </row>
    <row r="93" spans="1:9" ht="15.75">
      <c r="A93" s="241" t="s">
        <v>15</v>
      </c>
      <c r="B93" s="241"/>
      <c r="C93" s="296" t="s">
        <v>502</v>
      </c>
      <c r="D93" s="296" t="s">
        <v>501</v>
      </c>
      <c r="E93" s="296" t="s">
        <v>500</v>
      </c>
      <c r="F93" s="296" t="s">
        <v>499</v>
      </c>
      <c r="G93" s="262" t="s">
        <v>425</v>
      </c>
      <c r="H93" s="181"/>
      <c r="I93" s="181" t="s">
        <v>45</v>
      </c>
    </row>
    <row r="94" spans="1:9" ht="15.75">
      <c r="A94" s="147"/>
      <c r="B94" s="147"/>
      <c r="C94" s="223"/>
      <c r="D94" s="223"/>
      <c r="E94" s="223"/>
      <c r="F94" s="223"/>
      <c r="G94" s="223"/>
      <c r="H94" s="223"/>
      <c r="I94" s="223"/>
    </row>
    <row r="95" spans="1:9" ht="15.75">
      <c r="A95" s="751" t="s">
        <v>191</v>
      </c>
      <c r="B95" s="751"/>
      <c r="C95" s="236"/>
      <c r="D95" s="242"/>
      <c r="E95" s="242"/>
      <c r="F95" s="242"/>
      <c r="G95" s="243"/>
      <c r="H95" s="223"/>
      <c r="I95" s="237" t="s">
        <v>197</v>
      </c>
    </row>
    <row r="96" spans="1:9" ht="15.75">
      <c r="A96" s="751" t="s">
        <v>192</v>
      </c>
      <c r="B96" s="751"/>
      <c r="C96" s="236"/>
      <c r="D96" s="242"/>
      <c r="E96" s="244"/>
      <c r="F96" s="244"/>
      <c r="G96" s="243"/>
      <c r="H96" s="223"/>
      <c r="I96" s="237" t="s">
        <v>198</v>
      </c>
    </row>
    <row r="97" spans="1:9" ht="15.75">
      <c r="A97" s="751" t="s">
        <v>193</v>
      </c>
      <c r="B97" s="751"/>
      <c r="C97" s="236"/>
      <c r="D97" s="242"/>
      <c r="E97" s="242"/>
      <c r="F97" s="242"/>
      <c r="G97" s="243"/>
      <c r="H97" s="223"/>
      <c r="I97" s="237" t="s">
        <v>199</v>
      </c>
    </row>
    <row r="98" spans="1:9" ht="15.75">
      <c r="A98" s="751" t="s">
        <v>194</v>
      </c>
      <c r="B98" s="751"/>
      <c r="C98" s="236"/>
      <c r="D98" s="242"/>
      <c r="E98" s="242"/>
      <c r="F98" s="242"/>
      <c r="G98" s="243"/>
      <c r="H98" s="223"/>
      <c r="I98" s="237" t="s">
        <v>200</v>
      </c>
    </row>
    <row r="99" spans="1:9" ht="15.75">
      <c r="A99" s="751" t="s">
        <v>195</v>
      </c>
      <c r="B99" s="751"/>
      <c r="C99" s="245"/>
      <c r="D99" s="246"/>
      <c r="E99" s="246"/>
      <c r="F99" s="246"/>
      <c r="G99" s="247"/>
      <c r="H99" s="223"/>
      <c r="I99" s="237" t="s">
        <v>201</v>
      </c>
    </row>
    <row r="100" spans="1:9" ht="15.75">
      <c r="A100" s="181" t="s">
        <v>11</v>
      </c>
      <c r="B100" s="181"/>
      <c r="C100" s="240"/>
      <c r="D100" s="240"/>
      <c r="E100" s="240"/>
      <c r="F100" s="240"/>
      <c r="G100" s="248"/>
      <c r="H100" s="188"/>
      <c r="I100" s="181" t="s">
        <v>21</v>
      </c>
    </row>
  </sheetData>
  <sheetProtection/>
  <mergeCells count="118">
    <mergeCell ref="A99:B99"/>
    <mergeCell ref="A77:F77"/>
    <mergeCell ref="G77:I77"/>
    <mergeCell ref="A95:B95"/>
    <mergeCell ref="A96:B96"/>
    <mergeCell ref="A97:B97"/>
    <mergeCell ref="A98:B98"/>
    <mergeCell ref="B91:H91"/>
    <mergeCell ref="A87:F87"/>
    <mergeCell ref="I81:I82"/>
    <mergeCell ref="A23:B23"/>
    <mergeCell ref="A21:B21"/>
    <mergeCell ref="A13:B13"/>
    <mergeCell ref="H23:I23"/>
    <mergeCell ref="A25:B25"/>
    <mergeCell ref="A26:B26"/>
    <mergeCell ref="A19:B19"/>
    <mergeCell ref="A14:B14"/>
    <mergeCell ref="A16:B16"/>
    <mergeCell ref="H15:I15"/>
    <mergeCell ref="H11:I11"/>
    <mergeCell ref="A10:B10"/>
    <mergeCell ref="F5:G5"/>
    <mergeCell ref="A5:B7"/>
    <mergeCell ref="I91:I92"/>
    <mergeCell ref="B92:H92"/>
    <mergeCell ref="A91:A92"/>
    <mergeCell ref="A11:B11"/>
    <mergeCell ref="H13:I13"/>
    <mergeCell ref="F29:I29"/>
    <mergeCell ref="B3:H3"/>
    <mergeCell ref="B4:H4"/>
    <mergeCell ref="D5:E5"/>
    <mergeCell ref="H9:I9"/>
    <mergeCell ref="I3:I4"/>
    <mergeCell ref="A15:B15"/>
    <mergeCell ref="A3:A4"/>
    <mergeCell ref="H12:I12"/>
    <mergeCell ref="H14:I14"/>
    <mergeCell ref="H5:I7"/>
    <mergeCell ref="I61:I62"/>
    <mergeCell ref="A9:B9"/>
    <mergeCell ref="A12:B12"/>
    <mergeCell ref="A17:B17"/>
    <mergeCell ref="H10:I10"/>
    <mergeCell ref="A18:B18"/>
    <mergeCell ref="H20:I20"/>
    <mergeCell ref="H21:I21"/>
    <mergeCell ref="A20:B20"/>
    <mergeCell ref="A22:B22"/>
    <mergeCell ref="B79:H79"/>
    <mergeCell ref="I79:I80"/>
    <mergeCell ref="A79:A80"/>
    <mergeCell ref="A44:B44"/>
    <mergeCell ref="A24:B24"/>
    <mergeCell ref="H24:I24"/>
    <mergeCell ref="A39:B39"/>
    <mergeCell ref="A40:B40"/>
    <mergeCell ref="A41:B41"/>
    <mergeCell ref="A42:B42"/>
    <mergeCell ref="I30:I31"/>
    <mergeCell ref="B30:H30"/>
    <mergeCell ref="A45:B45"/>
    <mergeCell ref="A46:B46"/>
    <mergeCell ref="G87:I87"/>
    <mergeCell ref="B62:H62"/>
    <mergeCell ref="A48:B48"/>
    <mergeCell ref="A49:B49"/>
    <mergeCell ref="A50:B50"/>
    <mergeCell ref="A37:B37"/>
    <mergeCell ref="H16:I16"/>
    <mergeCell ref="H17:I17"/>
    <mergeCell ref="G34:G35"/>
    <mergeCell ref="G32:G33"/>
    <mergeCell ref="A30:A31"/>
    <mergeCell ref="A32:A35"/>
    <mergeCell ref="B31:H31"/>
    <mergeCell ref="H19:I19"/>
    <mergeCell ref="H18:I18"/>
    <mergeCell ref="H22:I22"/>
    <mergeCell ref="M36:N36"/>
    <mergeCell ref="D32:E32"/>
    <mergeCell ref="D33:E33"/>
    <mergeCell ref="A36:B36"/>
    <mergeCell ref="K36:L36"/>
    <mergeCell ref="I32:I35"/>
    <mergeCell ref="F63:G63"/>
    <mergeCell ref="B61:H61"/>
    <mergeCell ref="D63:E63"/>
    <mergeCell ref="A52:B52"/>
    <mergeCell ref="A53:B53"/>
    <mergeCell ref="A38:B38"/>
    <mergeCell ref="A43:B43"/>
    <mergeCell ref="A51:B51"/>
    <mergeCell ref="A47:B47"/>
    <mergeCell ref="D64:E64"/>
    <mergeCell ref="A54:B54"/>
    <mergeCell ref="A55:B55"/>
    <mergeCell ref="A56:B56"/>
    <mergeCell ref="A61:A62"/>
    <mergeCell ref="A63:B66"/>
    <mergeCell ref="A84:B84"/>
    <mergeCell ref="A85:B85"/>
    <mergeCell ref="K65:L65"/>
    <mergeCell ref="B80:H80"/>
    <mergeCell ref="A81:A82"/>
    <mergeCell ref="F64:G64"/>
    <mergeCell ref="I63:I66"/>
    <mergeCell ref="A71:B71"/>
    <mergeCell ref="A69:B69"/>
    <mergeCell ref="A73:B73"/>
    <mergeCell ref="O65:P65"/>
    <mergeCell ref="K66:L66"/>
    <mergeCell ref="O66:P66"/>
    <mergeCell ref="A74:B74"/>
    <mergeCell ref="A72:B72"/>
    <mergeCell ref="A68:B68"/>
    <mergeCell ref="A70:B70"/>
  </mergeCells>
  <printOptions horizontalCentered="1"/>
  <pageMargins left="0.2362204724409449" right="0.15748031496062992" top="0.3937007874015748" bottom="0.5905511811023623" header="0.1968503937007874" footer="0.1968503937007874"/>
  <pageSetup firstPageNumber="113" useFirstPageNumber="1" horizontalDpi="600" verticalDpi="600" orientation="portrait" paperSize="9" scale="61" r:id="rId2"/>
  <headerFooter alignWithMargins="0">
    <oddFooter>&amp;C&amp;"Arial,Gras"&amp;P</oddFooter>
  </headerFooter>
  <rowBreaks count="3" manualBreakCount="3">
    <brk id="28" max="8" man="1"/>
    <brk id="59" max="8" man="1"/>
    <brk id="86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A133"/>
  <sheetViews>
    <sheetView tabSelected="1" view="pageBreakPreview" zoomScale="75" zoomScaleNormal="75" zoomScaleSheetLayoutView="75" zoomScalePageLayoutView="0" workbookViewId="0" topLeftCell="A1">
      <selection activeCell="Q25" sqref="Q25"/>
    </sheetView>
  </sheetViews>
  <sheetFormatPr defaultColWidth="11.5546875" defaultRowHeight="15"/>
  <cols>
    <col min="1" max="9" width="9.10546875" style="128" customWidth="1"/>
    <col min="10" max="12" width="8.77734375" style="128" customWidth="1"/>
    <col min="13" max="13" width="7.99609375" style="128" customWidth="1"/>
    <col min="14" max="14" width="8.21484375" style="128" customWidth="1"/>
    <col min="15" max="20" width="8.77734375" style="128" customWidth="1"/>
    <col min="21" max="21" width="9.88671875" style="128" customWidth="1"/>
    <col min="22" max="34" width="8.77734375" style="128" customWidth="1"/>
    <col min="35" max="16384" width="11.5546875" style="128" customWidth="1"/>
  </cols>
  <sheetData>
    <row r="1" spans="1:9" ht="15">
      <c r="A1" s="88"/>
      <c r="B1" s="88"/>
      <c r="C1" s="88"/>
      <c r="D1" s="88"/>
      <c r="E1" s="88"/>
      <c r="F1" s="88"/>
      <c r="G1" s="88"/>
      <c r="H1" s="88"/>
      <c r="I1" s="88"/>
    </row>
    <row r="2" spans="1:9" s="88" customFormat="1" ht="18.75" customHeight="1">
      <c r="A2" s="744" t="s">
        <v>656</v>
      </c>
      <c r="B2" s="744"/>
      <c r="C2" s="744"/>
      <c r="D2" s="744"/>
      <c r="E2" s="744"/>
      <c r="F2" s="744"/>
      <c r="G2" s="744"/>
      <c r="H2" s="744"/>
      <c r="I2" s="744"/>
    </row>
    <row r="3" spans="1:15" s="88" customFormat="1" ht="38.25" customHeight="1">
      <c r="A3" s="774" t="s">
        <v>657</v>
      </c>
      <c r="B3" s="774"/>
      <c r="C3" s="774"/>
      <c r="D3" s="774"/>
      <c r="E3" s="774"/>
      <c r="F3" s="774"/>
      <c r="G3" s="774"/>
      <c r="H3" s="774"/>
      <c r="I3" s="774"/>
      <c r="L3" s="432"/>
      <c r="M3" s="432"/>
      <c r="N3" s="432"/>
      <c r="O3" s="432"/>
    </row>
    <row r="4" spans="7:26" s="88" customFormat="1" ht="15.75" customHeight="1">
      <c r="G4" s="89"/>
      <c r="H4" s="89"/>
      <c r="L4" s="432"/>
      <c r="M4" s="433"/>
      <c r="N4" s="433"/>
      <c r="O4" s="432"/>
      <c r="T4" s="656" t="s">
        <v>23</v>
      </c>
      <c r="U4" s="656"/>
      <c r="V4" s="656" t="s">
        <v>24</v>
      </c>
      <c r="W4" s="656"/>
      <c r="X4" s="656" t="s">
        <v>21</v>
      </c>
      <c r="Y4" s="656"/>
      <c r="Z4" s="660" t="s">
        <v>110</v>
      </c>
    </row>
    <row r="5" spans="7:26" s="88" customFormat="1" ht="15.75">
      <c r="G5" s="89"/>
      <c r="H5" s="89"/>
      <c r="I5" s="89"/>
      <c r="L5" s="102"/>
      <c r="M5" s="434"/>
      <c r="N5" s="83"/>
      <c r="O5" s="432"/>
      <c r="Q5" s="790"/>
      <c r="R5" s="790"/>
      <c r="S5" s="92"/>
      <c r="T5" s="646" t="s">
        <v>7</v>
      </c>
      <c r="U5" s="646"/>
      <c r="V5" s="646" t="s">
        <v>17</v>
      </c>
      <c r="W5" s="646"/>
      <c r="X5" s="646" t="s">
        <v>8</v>
      </c>
      <c r="Y5" s="646"/>
      <c r="Z5" s="696"/>
    </row>
    <row r="6" spans="7:26" s="88" customFormat="1" ht="15.75">
      <c r="G6" s="89"/>
      <c r="H6" s="89"/>
      <c r="I6" s="93" t="s">
        <v>130</v>
      </c>
      <c r="L6" s="102"/>
      <c r="M6" s="434"/>
      <c r="N6" s="83" t="s">
        <v>7</v>
      </c>
      <c r="O6" s="432" t="s">
        <v>17</v>
      </c>
      <c r="Q6" s="790"/>
      <c r="R6" s="790"/>
      <c r="S6" s="92"/>
      <c r="T6" s="486" t="s">
        <v>26</v>
      </c>
      <c r="U6" s="486" t="s">
        <v>53</v>
      </c>
      <c r="V6" s="486" t="s">
        <v>26</v>
      </c>
      <c r="W6" s="486" t="s">
        <v>53</v>
      </c>
      <c r="X6" s="486" t="s">
        <v>26</v>
      </c>
      <c r="Y6" s="486" t="s">
        <v>53</v>
      </c>
      <c r="Z6" s="696"/>
    </row>
    <row r="7" spans="5:26" s="88" customFormat="1" ht="15.75">
      <c r="E7" s="94"/>
      <c r="F7" s="94"/>
      <c r="G7" s="94"/>
      <c r="H7" s="94"/>
      <c r="I7" s="93" t="s">
        <v>131</v>
      </c>
      <c r="L7" s="102"/>
      <c r="M7" s="434"/>
      <c r="N7" s="83"/>
      <c r="O7" s="432"/>
      <c r="Q7" s="790"/>
      <c r="R7" s="790"/>
      <c r="S7" s="92"/>
      <c r="T7" s="483" t="s">
        <v>3</v>
      </c>
      <c r="U7" s="488" t="s">
        <v>4</v>
      </c>
      <c r="V7" s="483" t="s">
        <v>3</v>
      </c>
      <c r="W7" s="488" t="s">
        <v>4</v>
      </c>
      <c r="X7" s="483" t="s">
        <v>3</v>
      </c>
      <c r="Y7" s="488" t="s">
        <v>4</v>
      </c>
      <c r="Z7" s="661"/>
    </row>
    <row r="8" spans="7:26" s="88" customFormat="1" ht="15.75">
      <c r="G8" s="89"/>
      <c r="H8" s="89"/>
      <c r="I8" s="93"/>
      <c r="L8" s="390" t="s">
        <v>102</v>
      </c>
      <c r="M8" s="390"/>
      <c r="N8" s="491">
        <v>23909</v>
      </c>
      <c r="O8" s="491">
        <v>0</v>
      </c>
      <c r="Q8" s="790"/>
      <c r="R8" s="790"/>
      <c r="S8" s="92"/>
      <c r="T8" s="484">
        <v>23909</v>
      </c>
      <c r="U8" s="484">
        <v>11570</v>
      </c>
      <c r="V8" s="484">
        <v>0</v>
      </c>
      <c r="W8" s="484">
        <v>0</v>
      </c>
      <c r="X8" s="484">
        <f>+V8+T8</f>
        <v>23909</v>
      </c>
      <c r="Y8" s="484">
        <f>+W8+U8</f>
        <v>11570</v>
      </c>
      <c r="Z8" s="137" t="s">
        <v>106</v>
      </c>
    </row>
    <row r="9" spans="7:26" s="88" customFormat="1" ht="15.75">
      <c r="G9" s="89"/>
      <c r="H9" s="89"/>
      <c r="I9" s="93" t="s">
        <v>2</v>
      </c>
      <c r="L9" s="390" t="s">
        <v>103</v>
      </c>
      <c r="M9" s="390"/>
      <c r="N9" s="491">
        <v>63979</v>
      </c>
      <c r="O9" s="491">
        <v>8729</v>
      </c>
      <c r="T9" s="484">
        <v>63979</v>
      </c>
      <c r="U9" s="484">
        <v>30733</v>
      </c>
      <c r="V9" s="484">
        <v>8729</v>
      </c>
      <c r="W9" s="484">
        <v>4115</v>
      </c>
      <c r="X9" s="484">
        <f aca="true" t="shared" si="0" ref="X9:Y14">+V9+T9</f>
        <v>72708</v>
      </c>
      <c r="Y9" s="484">
        <f t="shared" si="0"/>
        <v>34848</v>
      </c>
      <c r="Z9" s="137" t="s">
        <v>107</v>
      </c>
    </row>
    <row r="10" spans="1:26" s="88" customFormat="1" ht="15.75">
      <c r="A10" s="89"/>
      <c r="B10" s="89"/>
      <c r="C10" s="89"/>
      <c r="G10" s="89"/>
      <c r="H10" s="89"/>
      <c r="I10" s="89"/>
      <c r="J10" s="89"/>
      <c r="L10" s="390" t="s">
        <v>104</v>
      </c>
      <c r="M10" s="390"/>
      <c r="N10" s="491">
        <v>32784</v>
      </c>
      <c r="O10" s="491">
        <v>15190</v>
      </c>
      <c r="T10" s="484">
        <v>32784</v>
      </c>
      <c r="U10" s="484">
        <v>15621</v>
      </c>
      <c r="V10" s="484">
        <v>15190</v>
      </c>
      <c r="W10" s="484">
        <v>7252</v>
      </c>
      <c r="X10" s="484">
        <f t="shared" si="0"/>
        <v>47974</v>
      </c>
      <c r="Y10" s="484">
        <f t="shared" si="0"/>
        <v>22873</v>
      </c>
      <c r="Z10" s="137" t="s">
        <v>108</v>
      </c>
    </row>
    <row r="11" spans="1:26" s="88" customFormat="1" ht="15.75">
      <c r="A11" s="89"/>
      <c r="B11" s="89"/>
      <c r="C11" s="89"/>
      <c r="G11" s="89"/>
      <c r="H11" s="89"/>
      <c r="I11" s="89"/>
      <c r="J11" s="89"/>
      <c r="L11" s="651" t="s">
        <v>105</v>
      </c>
      <c r="M11" s="651"/>
      <c r="N11" s="491">
        <v>25472</v>
      </c>
      <c r="O11" s="491">
        <v>34969</v>
      </c>
      <c r="T11" s="484">
        <v>25472</v>
      </c>
      <c r="U11" s="484">
        <v>12106</v>
      </c>
      <c r="V11" s="484">
        <v>34969</v>
      </c>
      <c r="W11" s="484">
        <v>16125</v>
      </c>
      <c r="X11" s="484">
        <f t="shared" si="0"/>
        <v>60441</v>
      </c>
      <c r="Y11" s="484">
        <f t="shared" si="0"/>
        <v>28231</v>
      </c>
      <c r="Z11" s="137" t="s">
        <v>109</v>
      </c>
    </row>
    <row r="12" spans="1:26" s="88" customFormat="1" ht="15.75">
      <c r="A12" s="89"/>
      <c r="B12" s="89"/>
      <c r="C12" s="89"/>
      <c r="G12" s="89"/>
      <c r="H12" s="89"/>
      <c r="I12" s="89"/>
      <c r="J12" s="89"/>
      <c r="L12" s="651" t="s">
        <v>407</v>
      </c>
      <c r="M12" s="651"/>
      <c r="N12" s="491">
        <v>36824</v>
      </c>
      <c r="O12" s="491">
        <v>81800</v>
      </c>
      <c r="T12" s="484">
        <v>36824</v>
      </c>
      <c r="U12" s="484">
        <v>17694</v>
      </c>
      <c r="V12" s="484">
        <v>81800</v>
      </c>
      <c r="W12" s="484">
        <v>38699</v>
      </c>
      <c r="X12" s="484">
        <f t="shared" si="0"/>
        <v>118624</v>
      </c>
      <c r="Y12" s="484">
        <f t="shared" si="0"/>
        <v>56393</v>
      </c>
      <c r="Z12" s="137" t="s">
        <v>410</v>
      </c>
    </row>
    <row r="13" spans="1:26" s="88" customFormat="1" ht="41.25" customHeight="1">
      <c r="A13" s="89"/>
      <c r="B13" s="95"/>
      <c r="C13" s="89"/>
      <c r="G13" s="89"/>
      <c r="H13" s="89"/>
      <c r="I13" s="89"/>
      <c r="J13" s="89"/>
      <c r="K13" s="89"/>
      <c r="L13" s="651" t="s">
        <v>408</v>
      </c>
      <c r="M13" s="651"/>
      <c r="N13" s="491">
        <v>13776</v>
      </c>
      <c r="O13" s="491">
        <v>51207</v>
      </c>
      <c r="T13" s="484">
        <v>13776</v>
      </c>
      <c r="U13" s="484">
        <v>6578</v>
      </c>
      <c r="V13" s="484">
        <v>51207</v>
      </c>
      <c r="W13" s="484">
        <v>24391</v>
      </c>
      <c r="X13" s="484">
        <f t="shared" si="0"/>
        <v>64983</v>
      </c>
      <c r="Y13" s="484">
        <f t="shared" si="0"/>
        <v>30969</v>
      </c>
      <c r="Z13" s="137" t="s">
        <v>411</v>
      </c>
    </row>
    <row r="14" spans="1:26" s="88" customFormat="1" ht="15.75">
      <c r="A14" s="89"/>
      <c r="B14" s="89"/>
      <c r="C14" s="89"/>
      <c r="G14" s="89"/>
      <c r="H14" s="89"/>
      <c r="I14" s="89"/>
      <c r="J14" s="89"/>
      <c r="K14" s="89"/>
      <c r="L14" s="651" t="s">
        <v>409</v>
      </c>
      <c r="M14" s="651"/>
      <c r="N14" s="491">
        <v>12545</v>
      </c>
      <c r="O14" s="491">
        <v>25911</v>
      </c>
      <c r="T14" s="484">
        <v>12545</v>
      </c>
      <c r="U14" s="484">
        <v>5970</v>
      </c>
      <c r="V14" s="484">
        <v>25911</v>
      </c>
      <c r="W14" s="484">
        <v>12144</v>
      </c>
      <c r="X14" s="484">
        <f t="shared" si="0"/>
        <v>38456</v>
      </c>
      <c r="Y14" s="484">
        <f t="shared" si="0"/>
        <v>18114</v>
      </c>
      <c r="Z14" s="137" t="s">
        <v>412</v>
      </c>
    </row>
    <row r="15" spans="1:26" s="88" customFormat="1" ht="15.75">
      <c r="A15" s="89"/>
      <c r="B15" s="89"/>
      <c r="C15" s="89"/>
      <c r="G15" s="89"/>
      <c r="H15" s="89"/>
      <c r="I15" s="89"/>
      <c r="J15" s="89"/>
      <c r="K15" s="89"/>
      <c r="M15" s="4"/>
      <c r="N15" s="83"/>
      <c r="T15" s="485">
        <f aca="true" t="shared" si="1" ref="T15:Y15">T8+T9+T10+T11+T12+T13+T14</f>
        <v>209289</v>
      </c>
      <c r="U15" s="485">
        <f t="shared" si="1"/>
        <v>100272</v>
      </c>
      <c r="V15" s="485">
        <f t="shared" si="1"/>
        <v>217806</v>
      </c>
      <c r="W15" s="485">
        <f t="shared" si="1"/>
        <v>102726</v>
      </c>
      <c r="X15" s="485">
        <f t="shared" si="1"/>
        <v>427095</v>
      </c>
      <c r="Y15" s="485">
        <f t="shared" si="1"/>
        <v>202998</v>
      </c>
      <c r="Z15" s="487" t="s">
        <v>21</v>
      </c>
    </row>
    <row r="16" spans="1:14" s="88" customFormat="1" ht="15.75">
      <c r="A16" s="89"/>
      <c r="B16" s="89"/>
      <c r="C16" s="89"/>
      <c r="G16" s="89"/>
      <c r="H16" s="89"/>
      <c r="I16" s="89"/>
      <c r="J16" s="89"/>
      <c r="K16" s="89"/>
      <c r="M16" s="4"/>
      <c r="N16" s="83"/>
    </row>
    <row r="17" spans="1:14" s="88" customFormat="1" ht="15.75">
      <c r="A17" s="89"/>
      <c r="B17" s="89"/>
      <c r="C17" s="89"/>
      <c r="G17" s="89"/>
      <c r="H17" s="89"/>
      <c r="I17" s="89"/>
      <c r="J17" s="89"/>
      <c r="K17" s="89"/>
      <c r="M17" s="4"/>
      <c r="N17" s="83"/>
    </row>
    <row r="18" spans="1:11" s="88" customFormat="1" ht="15">
      <c r="A18" s="89"/>
      <c r="B18" s="89"/>
      <c r="C18" s="89"/>
      <c r="G18" s="89"/>
      <c r="H18" s="89"/>
      <c r="I18" s="89"/>
      <c r="J18" s="89"/>
      <c r="K18" s="89"/>
    </row>
    <row r="19" spans="1:11" s="88" customFormat="1" ht="15">
      <c r="A19" s="89"/>
      <c r="B19" s="89"/>
      <c r="C19" s="89"/>
      <c r="G19" s="89"/>
      <c r="H19" s="89"/>
      <c r="I19" s="89"/>
      <c r="J19" s="89"/>
      <c r="K19" s="89"/>
    </row>
    <row r="20" spans="1:11" s="88" customFormat="1" ht="15">
      <c r="A20" s="89"/>
      <c r="B20" s="89"/>
      <c r="C20" s="89"/>
      <c r="G20" s="89"/>
      <c r="H20" s="89"/>
      <c r="I20" s="89"/>
      <c r="J20" s="89"/>
      <c r="K20" s="89"/>
    </row>
    <row r="21" spans="1:11" s="88" customFormat="1" ht="15">
      <c r="A21" s="89"/>
      <c r="B21" s="89"/>
      <c r="C21" s="89"/>
      <c r="G21" s="89"/>
      <c r="H21" s="89"/>
      <c r="I21" s="89"/>
      <c r="J21" s="89"/>
      <c r="K21" s="89"/>
    </row>
    <row r="22" spans="1:11" s="88" customFormat="1" ht="15">
      <c r="A22" s="89"/>
      <c r="B22" s="89"/>
      <c r="C22" s="89"/>
      <c r="G22" s="89"/>
      <c r="H22" s="89"/>
      <c r="I22" s="89"/>
      <c r="J22" s="89"/>
      <c r="K22" s="89"/>
    </row>
    <row r="23" spans="1:11" s="88" customFormat="1" ht="15">
      <c r="A23" s="89"/>
      <c r="B23" s="89"/>
      <c r="C23" s="89"/>
      <c r="G23" s="89"/>
      <c r="H23" s="89"/>
      <c r="I23" s="89"/>
      <c r="J23" s="89"/>
      <c r="K23" s="89"/>
    </row>
    <row r="24" spans="1:11" s="88" customFormat="1" ht="15">
      <c r="A24" s="89"/>
      <c r="B24" s="89"/>
      <c r="C24" s="89"/>
      <c r="G24" s="89"/>
      <c r="H24" s="89"/>
      <c r="I24" s="89"/>
      <c r="J24" s="89"/>
      <c r="K24" s="89"/>
    </row>
    <row r="25" spans="1:13" s="88" customFormat="1" ht="15.75">
      <c r="A25" s="89"/>
      <c r="B25" s="89"/>
      <c r="C25" s="89"/>
      <c r="G25" s="89"/>
      <c r="H25" s="89"/>
      <c r="I25" s="89"/>
      <c r="J25" s="89"/>
      <c r="K25" s="89"/>
      <c r="M25" s="96"/>
    </row>
    <row r="26" spans="1:13" s="88" customFormat="1" ht="15.75">
      <c r="A26" s="89"/>
      <c r="B26" s="89"/>
      <c r="C26" s="89"/>
      <c r="G26" s="89"/>
      <c r="H26" s="89"/>
      <c r="I26" s="89"/>
      <c r="J26" s="89"/>
      <c r="K26" s="89"/>
      <c r="M26" s="96"/>
    </row>
    <row r="27" spans="1:13" s="88" customFormat="1" ht="15.75">
      <c r="A27" s="89"/>
      <c r="B27" s="89"/>
      <c r="C27" s="89"/>
      <c r="G27" s="89"/>
      <c r="H27" s="89"/>
      <c r="I27" s="89"/>
      <c r="J27" s="89"/>
      <c r="K27" s="89"/>
      <c r="M27" s="96"/>
    </row>
    <row r="28" spans="1:13" s="88" customFormat="1" ht="15.75">
      <c r="A28" s="89"/>
      <c r="B28" s="89"/>
      <c r="C28" s="89"/>
      <c r="G28" s="89"/>
      <c r="H28" s="89"/>
      <c r="I28" s="89"/>
      <c r="J28" s="89"/>
      <c r="K28" s="89"/>
      <c r="M28" s="96"/>
    </row>
    <row r="29" spans="7:11" s="88" customFormat="1" ht="18.75">
      <c r="G29" s="89"/>
      <c r="I29" s="141"/>
      <c r="J29" s="89"/>
      <c r="K29" s="89"/>
    </row>
    <row r="30" spans="7:11" s="88" customFormat="1" ht="15">
      <c r="G30" s="89"/>
      <c r="J30" s="89"/>
      <c r="K30" s="89"/>
    </row>
    <row r="31" spans="7:11" s="88" customFormat="1" ht="15">
      <c r="G31" s="89"/>
      <c r="J31" s="89"/>
      <c r="K31" s="89"/>
    </row>
    <row r="32" spans="7:20" s="88" customFormat="1" ht="15">
      <c r="G32" s="111"/>
      <c r="H32" s="432"/>
      <c r="I32" s="432"/>
      <c r="J32" s="111"/>
      <c r="K32" s="111"/>
      <c r="L32" s="432"/>
      <c r="M32" s="432"/>
      <c r="N32" s="432"/>
      <c r="O32" s="432"/>
      <c r="P32" s="432"/>
      <c r="Q32" s="432"/>
      <c r="R32" s="432"/>
      <c r="S32" s="432"/>
      <c r="T32" s="432"/>
    </row>
    <row r="33" spans="7:20" s="88" customFormat="1" ht="15.75">
      <c r="G33" s="111"/>
      <c r="H33" s="142"/>
      <c r="I33" s="391"/>
      <c r="J33" s="111"/>
      <c r="K33" s="111"/>
      <c r="L33" s="432"/>
      <c r="M33" s="432"/>
      <c r="N33" s="432"/>
      <c r="O33" s="432"/>
      <c r="P33" s="432"/>
      <c r="Q33" s="432"/>
      <c r="R33" s="432"/>
      <c r="S33" s="432"/>
      <c r="T33" s="432"/>
    </row>
    <row r="34" spans="1:20" s="88" customFormat="1" ht="15.75">
      <c r="A34" s="89"/>
      <c r="B34" s="89"/>
      <c r="C34" s="89" t="s">
        <v>307</v>
      </c>
      <c r="D34" s="89" t="s">
        <v>308</v>
      </c>
      <c r="G34" s="111"/>
      <c r="H34" s="435"/>
      <c r="I34" s="435"/>
      <c r="J34" s="111"/>
      <c r="K34" s="111"/>
      <c r="L34" s="432"/>
      <c r="M34" s="432"/>
      <c r="N34" s="432"/>
      <c r="O34" s="432"/>
      <c r="P34" s="432"/>
      <c r="Q34" s="432"/>
      <c r="R34" s="432"/>
      <c r="S34" s="432"/>
      <c r="T34" s="432"/>
    </row>
    <row r="35" spans="1:20" s="88" customFormat="1" ht="30">
      <c r="A35" s="89"/>
      <c r="B35" s="489" t="s">
        <v>647</v>
      </c>
      <c r="C35" s="484">
        <v>23909</v>
      </c>
      <c r="D35" s="484">
        <v>0</v>
      </c>
      <c r="G35" s="111"/>
      <c r="H35" s="111"/>
      <c r="I35" s="111"/>
      <c r="J35" s="111"/>
      <c r="K35" s="111"/>
      <c r="L35" s="111"/>
      <c r="M35" s="432"/>
      <c r="N35" s="432"/>
      <c r="O35" s="432"/>
      <c r="P35" s="432"/>
      <c r="Q35" s="432"/>
      <c r="R35" s="432"/>
      <c r="S35" s="432"/>
      <c r="T35" s="432"/>
    </row>
    <row r="36" spans="1:20" s="88" customFormat="1" ht="27.75" customHeight="1">
      <c r="A36" s="89"/>
      <c r="B36" s="490" t="s">
        <v>648</v>
      </c>
      <c r="C36" s="484">
        <v>63979</v>
      </c>
      <c r="D36" s="484">
        <v>8729</v>
      </c>
      <c r="E36" s="89"/>
      <c r="F36" s="89"/>
      <c r="G36" s="111"/>
      <c r="H36" s="111"/>
      <c r="I36" s="111"/>
      <c r="J36" s="111"/>
      <c r="K36" s="432"/>
      <c r="L36" s="432"/>
      <c r="M36" s="432"/>
      <c r="N36" s="432"/>
      <c r="O36" s="432"/>
      <c r="P36" s="432"/>
      <c r="Q36" s="432"/>
      <c r="R36" s="432"/>
      <c r="S36" s="432"/>
      <c r="T36" s="432"/>
    </row>
    <row r="37" spans="1:20" s="88" customFormat="1" ht="39.75" customHeight="1">
      <c r="A37" s="89"/>
      <c r="B37" s="490" t="s">
        <v>649</v>
      </c>
      <c r="C37" s="484">
        <v>32784</v>
      </c>
      <c r="D37" s="484">
        <v>15190</v>
      </c>
      <c r="E37" s="98"/>
      <c r="F37" s="98"/>
      <c r="G37" s="436"/>
      <c r="H37" s="436"/>
      <c r="I37" s="436"/>
      <c r="J37" s="111"/>
      <c r="K37" s="432"/>
      <c r="L37" s="432"/>
      <c r="M37" s="432"/>
      <c r="N37" s="432"/>
      <c r="O37" s="432"/>
      <c r="P37" s="432"/>
      <c r="Q37" s="432"/>
      <c r="R37" s="432"/>
      <c r="S37" s="432"/>
      <c r="T37" s="432"/>
    </row>
    <row r="38" spans="1:20" s="88" customFormat="1" ht="24.75" customHeight="1">
      <c r="A38" s="89"/>
      <c r="B38" s="490" t="s">
        <v>650</v>
      </c>
      <c r="C38" s="484">
        <v>25472</v>
      </c>
      <c r="D38" s="484">
        <v>34969</v>
      </c>
      <c r="E38" s="99"/>
      <c r="F38" s="99"/>
      <c r="G38" s="99"/>
      <c r="H38" s="99"/>
      <c r="I38" s="99"/>
      <c r="J38" s="111"/>
      <c r="K38" s="432"/>
      <c r="L38" s="432"/>
      <c r="M38" s="432"/>
      <c r="N38" s="432"/>
      <c r="O38" s="432"/>
      <c r="P38" s="432"/>
      <c r="Q38" s="432"/>
      <c r="R38" s="432"/>
      <c r="S38" s="432"/>
      <c r="T38" s="432"/>
    </row>
    <row r="39" spans="1:20" s="88" customFormat="1" ht="24" customHeight="1">
      <c r="A39" s="89"/>
      <c r="B39" s="489" t="s">
        <v>651</v>
      </c>
      <c r="C39" s="484">
        <v>36824</v>
      </c>
      <c r="D39" s="484">
        <v>81800</v>
      </c>
      <c r="E39" s="99"/>
      <c r="F39" s="99"/>
      <c r="G39" s="99"/>
      <c r="H39" s="100"/>
      <c r="I39" s="99"/>
      <c r="J39" s="432"/>
      <c r="K39" s="432"/>
      <c r="L39" s="432"/>
      <c r="M39" s="432"/>
      <c r="N39" s="432"/>
      <c r="O39" s="432"/>
      <c r="P39" s="790"/>
      <c r="Q39" s="790"/>
      <c r="R39" s="101"/>
      <c r="S39" s="432"/>
      <c r="T39" s="432"/>
    </row>
    <row r="40" spans="1:20" s="88" customFormat="1" ht="27" customHeight="1">
      <c r="A40" s="89"/>
      <c r="B40" s="489" t="s">
        <v>652</v>
      </c>
      <c r="C40" s="484">
        <v>13776</v>
      </c>
      <c r="D40" s="484">
        <v>51207</v>
      </c>
      <c r="E40" s="104"/>
      <c r="F40" s="104"/>
      <c r="G40" s="104"/>
      <c r="H40" s="104"/>
      <c r="I40" s="104"/>
      <c r="J40" s="432"/>
      <c r="K40" s="111"/>
      <c r="L40" s="433"/>
      <c r="M40" s="433"/>
      <c r="N40" s="119"/>
      <c r="O40" s="432"/>
      <c r="P40" s="790"/>
      <c r="Q40" s="790"/>
      <c r="R40" s="101"/>
      <c r="S40" s="432"/>
      <c r="T40" s="432"/>
    </row>
    <row r="41" spans="1:20" s="88" customFormat="1" ht="28.5" customHeight="1">
      <c r="A41" s="89"/>
      <c r="B41" s="489" t="s">
        <v>653</v>
      </c>
      <c r="C41" s="484">
        <v>12545</v>
      </c>
      <c r="D41" s="484">
        <v>25911</v>
      </c>
      <c r="E41" s="106"/>
      <c r="F41" s="106"/>
      <c r="G41" s="104"/>
      <c r="H41" s="104"/>
      <c r="I41" s="104"/>
      <c r="J41" s="432"/>
      <c r="K41" s="102"/>
      <c r="L41" s="432"/>
      <c r="M41" s="96"/>
      <c r="N41" s="92"/>
      <c r="O41" s="432"/>
      <c r="P41" s="790"/>
      <c r="Q41" s="790"/>
      <c r="R41" s="101"/>
      <c r="S41" s="432"/>
      <c r="T41" s="432"/>
    </row>
    <row r="42" spans="1:20" s="88" customFormat="1" ht="22.5" customHeight="1">
      <c r="A42" s="91"/>
      <c r="B42" s="105"/>
      <c r="C42" s="105"/>
      <c r="D42" s="106"/>
      <c r="E42" s="106"/>
      <c r="F42" s="106"/>
      <c r="G42" s="104"/>
      <c r="H42" s="104"/>
      <c r="I42" s="104"/>
      <c r="J42" s="432"/>
      <c r="K42" s="102"/>
      <c r="L42" s="432"/>
      <c r="M42" s="96"/>
      <c r="N42" s="96"/>
      <c r="O42" s="432"/>
      <c r="P42" s="790"/>
      <c r="Q42" s="790"/>
      <c r="R42" s="101"/>
      <c r="S42" s="432"/>
      <c r="T42" s="432"/>
    </row>
    <row r="43" spans="1:20" s="88" customFormat="1" ht="24.75" customHeight="1">
      <c r="A43" s="91"/>
      <c r="B43" s="105"/>
      <c r="C43" s="105"/>
      <c r="D43" s="106"/>
      <c r="E43" s="106"/>
      <c r="F43" s="106"/>
      <c r="G43" s="104"/>
      <c r="H43" s="104"/>
      <c r="I43" s="104"/>
      <c r="J43" s="432"/>
      <c r="K43" s="102"/>
      <c r="L43" s="432"/>
      <c r="M43" s="96"/>
      <c r="N43" s="92"/>
      <c r="O43" s="432"/>
      <c r="P43" s="432"/>
      <c r="Q43" s="432"/>
      <c r="R43" s="432"/>
      <c r="S43" s="432"/>
      <c r="T43" s="432"/>
    </row>
    <row r="44" spans="1:20" s="88" customFormat="1" ht="25.5" customHeight="1">
      <c r="A44" s="91"/>
      <c r="B44" s="107"/>
      <c r="C44" s="107"/>
      <c r="G44" s="432"/>
      <c r="H44" s="432"/>
      <c r="I44" s="432"/>
      <c r="J44" s="437"/>
      <c r="K44" s="102"/>
      <c r="L44" s="432"/>
      <c r="M44" s="96"/>
      <c r="N44" s="92"/>
      <c r="O44" s="432"/>
      <c r="P44" s="432"/>
      <c r="Q44" s="432"/>
      <c r="R44" s="432"/>
      <c r="S44" s="432"/>
      <c r="T44" s="432"/>
    </row>
    <row r="45" spans="7:20" s="88" customFormat="1" ht="24" customHeight="1"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</row>
    <row r="46" spans="7:20" s="88" customFormat="1" ht="15"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</row>
    <row r="47" spans="7:20" s="88" customFormat="1" ht="15"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</row>
    <row r="48" spans="1:20" s="88" customFormat="1" ht="15.75">
      <c r="A48" s="97"/>
      <c r="B48" s="108"/>
      <c r="C48" s="109"/>
      <c r="D48" s="109"/>
      <c r="E48" s="109"/>
      <c r="F48" s="109"/>
      <c r="G48" s="438"/>
      <c r="H48" s="438"/>
      <c r="I48" s="438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</row>
    <row r="49" spans="2:20" s="88" customFormat="1" ht="15.75">
      <c r="B49" s="108"/>
      <c r="C49" s="109"/>
      <c r="D49" s="109"/>
      <c r="E49" s="109"/>
      <c r="F49" s="109"/>
      <c r="G49" s="438"/>
      <c r="H49" s="438"/>
      <c r="I49" s="438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</row>
    <row r="50" spans="7:20" s="88" customFormat="1" ht="15"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</row>
    <row r="51" spans="7:20" s="88" customFormat="1" ht="15"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</row>
    <row r="52" spans="1:20" s="88" customFormat="1" ht="15.75">
      <c r="A52" s="440"/>
      <c r="B52" s="111"/>
      <c r="C52" s="104"/>
      <c r="D52" s="104"/>
      <c r="E52" s="104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</row>
    <row r="53" spans="1:20" s="88" customFormat="1" ht="15.75">
      <c r="A53" s="440"/>
      <c r="B53" s="111"/>
      <c r="C53" s="100"/>
      <c r="D53" s="100"/>
      <c r="E53" s="441"/>
      <c r="F53" s="433"/>
      <c r="G53" s="433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</row>
    <row r="54" spans="1:20" s="88" customFormat="1" ht="15.75">
      <c r="A54" s="432"/>
      <c r="B54" s="110"/>
      <c r="C54" s="104"/>
      <c r="D54" s="104"/>
      <c r="E54" s="102"/>
      <c r="F54" s="103"/>
      <c r="G54" s="103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</row>
    <row r="55" spans="1:20" s="88" customFormat="1" ht="15.75">
      <c r="A55" s="432"/>
      <c r="B55" s="110"/>
      <c r="C55" s="104"/>
      <c r="D55" s="104"/>
      <c r="E55" s="102"/>
      <c r="F55" s="103"/>
      <c r="G55" s="103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</row>
    <row r="56" spans="1:20" s="88" customFormat="1" ht="15.75">
      <c r="A56" s="432"/>
      <c r="B56" s="110"/>
      <c r="C56" s="104"/>
      <c r="D56" s="104"/>
      <c r="E56" s="102"/>
      <c r="F56" s="103"/>
      <c r="G56" s="103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</row>
    <row r="57" spans="1:20" s="88" customFormat="1" ht="15.75">
      <c r="A57" s="432"/>
      <c r="B57" s="110"/>
      <c r="C57" s="104"/>
      <c r="D57" s="104"/>
      <c r="E57" s="102"/>
      <c r="F57" s="103"/>
      <c r="G57" s="103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</row>
    <row r="58" spans="1:20" s="88" customFormat="1" ht="15.75">
      <c r="A58" s="111"/>
      <c r="B58" s="111"/>
      <c r="C58" s="106"/>
      <c r="D58" s="106"/>
      <c r="E58" s="91"/>
      <c r="F58" s="105"/>
      <c r="G58" s="103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</row>
    <row r="59" spans="7:20" s="88" customFormat="1" ht="15"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</row>
    <row r="60" spans="7:20" s="88" customFormat="1" ht="15"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  <c r="R60" s="432"/>
      <c r="S60" s="432"/>
      <c r="T60" s="432"/>
    </row>
    <row r="61" spans="7:20" s="88" customFormat="1" ht="15"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  <c r="T61" s="432"/>
    </row>
    <row r="62" spans="7:20" s="88" customFormat="1" ht="15"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</row>
    <row r="63" spans="7:20" s="88" customFormat="1" ht="15">
      <c r="G63" s="432"/>
      <c r="H63" s="432"/>
      <c r="I63" s="432"/>
      <c r="J63" s="432"/>
      <c r="K63" s="432"/>
      <c r="L63" s="432"/>
      <c r="M63" s="432"/>
      <c r="N63" s="432"/>
      <c r="O63" s="432"/>
      <c r="P63" s="432"/>
      <c r="Q63" s="432"/>
      <c r="R63" s="432"/>
      <c r="S63" s="432"/>
      <c r="T63" s="432"/>
    </row>
    <row r="64" spans="7:20" s="88" customFormat="1" ht="15">
      <c r="G64" s="432"/>
      <c r="H64" s="432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  <c r="T64" s="432"/>
    </row>
    <row r="65" spans="7:20" s="88" customFormat="1" ht="15"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2"/>
      <c r="T65" s="432"/>
    </row>
    <row r="66" spans="7:20" s="88" customFormat="1" ht="15"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</row>
    <row r="67" spans="7:20" s="88" customFormat="1" ht="15">
      <c r="G67" s="432"/>
      <c r="H67" s="432"/>
      <c r="I67" s="432"/>
      <c r="J67" s="432"/>
      <c r="K67" s="432"/>
      <c r="L67" s="432"/>
      <c r="M67" s="432"/>
      <c r="N67" s="432"/>
      <c r="O67" s="432"/>
      <c r="P67" s="432"/>
      <c r="Q67" s="432"/>
      <c r="R67" s="432"/>
      <c r="S67" s="432"/>
      <c r="T67" s="432"/>
    </row>
    <row r="68" spans="7:20" s="88" customFormat="1" ht="15">
      <c r="G68" s="432"/>
      <c r="H68" s="432"/>
      <c r="I68" s="432"/>
      <c r="J68" s="432"/>
      <c r="K68" s="432"/>
      <c r="L68" s="432"/>
      <c r="M68" s="432"/>
      <c r="N68" s="432"/>
      <c r="O68" s="432"/>
      <c r="P68" s="432"/>
      <c r="Q68" s="432"/>
      <c r="R68" s="432"/>
      <c r="S68" s="432"/>
      <c r="T68" s="432"/>
    </row>
    <row r="69" spans="7:20" s="88" customFormat="1" ht="15"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</row>
    <row r="70" spans="7:20" s="88" customFormat="1" ht="15"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</row>
    <row r="71" spans="7:20" s="88" customFormat="1" ht="25.5" customHeight="1">
      <c r="G71" s="432"/>
      <c r="H71" s="432"/>
      <c r="I71" s="432"/>
      <c r="J71" s="432"/>
      <c r="K71" s="432"/>
      <c r="L71" s="432"/>
      <c r="M71" s="433"/>
      <c r="N71" s="433"/>
      <c r="O71" s="432"/>
      <c r="P71" s="790"/>
      <c r="Q71" s="790"/>
      <c r="R71" s="92"/>
      <c r="S71" s="432"/>
      <c r="T71" s="432"/>
    </row>
    <row r="72" spans="7:20" s="88" customFormat="1" ht="20.25" customHeight="1">
      <c r="G72" s="432"/>
      <c r="H72" s="432"/>
      <c r="I72" s="432"/>
      <c r="J72" s="432"/>
      <c r="K72" s="432"/>
      <c r="L72" s="102"/>
      <c r="M72" s="432"/>
      <c r="N72" s="92"/>
      <c r="O72" s="432"/>
      <c r="P72" s="790"/>
      <c r="Q72" s="790"/>
      <c r="R72" s="92"/>
      <c r="S72" s="432"/>
      <c r="T72" s="432"/>
    </row>
    <row r="73" spans="7:20" s="88" customFormat="1" ht="15.75">
      <c r="G73" s="432"/>
      <c r="H73" s="432"/>
      <c r="I73" s="432"/>
      <c r="J73" s="432"/>
      <c r="K73" s="432"/>
      <c r="L73" s="102"/>
      <c r="M73" s="432"/>
      <c r="N73" s="92"/>
      <c r="O73" s="432"/>
      <c r="P73" s="790"/>
      <c r="Q73" s="790"/>
      <c r="R73" s="92"/>
      <c r="S73" s="432"/>
      <c r="T73" s="432"/>
    </row>
    <row r="74" spans="7:20" s="88" customFormat="1" ht="15.75" customHeight="1">
      <c r="G74" s="432"/>
      <c r="H74" s="432"/>
      <c r="I74" s="432"/>
      <c r="J74" s="432"/>
      <c r="K74" s="432"/>
      <c r="L74" s="102"/>
      <c r="M74" s="432"/>
      <c r="N74" s="92"/>
      <c r="O74" s="432"/>
      <c r="P74" s="790"/>
      <c r="Q74" s="790"/>
      <c r="R74" s="92"/>
      <c r="S74" s="432"/>
      <c r="T74" s="432"/>
    </row>
    <row r="75" spans="7:20" s="88" customFormat="1" ht="12" customHeight="1">
      <c r="G75" s="432"/>
      <c r="H75" s="432"/>
      <c r="I75" s="432"/>
      <c r="J75" s="432"/>
      <c r="K75" s="432"/>
      <c r="L75" s="102"/>
      <c r="M75" s="432"/>
      <c r="N75" s="92"/>
      <c r="O75" s="432"/>
      <c r="P75" s="432"/>
      <c r="Q75" s="432"/>
      <c r="R75" s="432"/>
      <c r="S75" s="432"/>
      <c r="T75" s="432"/>
    </row>
    <row r="76" spans="7:20" s="88" customFormat="1" ht="15.75">
      <c r="G76" s="432"/>
      <c r="H76" s="432"/>
      <c r="I76" s="432"/>
      <c r="J76" s="432"/>
      <c r="K76" s="432"/>
      <c r="L76" s="432"/>
      <c r="M76" s="432"/>
      <c r="N76" s="437"/>
      <c r="O76" s="432"/>
      <c r="P76" s="432"/>
      <c r="Q76" s="432"/>
      <c r="R76" s="432"/>
      <c r="S76" s="432"/>
      <c r="T76" s="432"/>
    </row>
    <row r="77" spans="7:20" s="88" customFormat="1" ht="15.75">
      <c r="G77" s="432"/>
      <c r="H77" s="432"/>
      <c r="I77" s="432"/>
      <c r="J77" s="432"/>
      <c r="K77" s="432"/>
      <c r="L77" s="432"/>
      <c r="M77" s="432"/>
      <c r="N77" s="439"/>
      <c r="O77" s="432"/>
      <c r="P77" s="432"/>
      <c r="Q77" s="432"/>
      <c r="R77" s="432"/>
      <c r="S77" s="432"/>
      <c r="T77" s="432"/>
    </row>
    <row r="78" spans="7:20" s="88" customFormat="1" ht="15"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</row>
    <row r="79" spans="7:20" s="88" customFormat="1" ht="15"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</row>
    <row r="80" spans="7:20" s="88" customFormat="1" ht="15">
      <c r="G80" s="432"/>
      <c r="H80" s="432"/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</row>
    <row r="81" s="88" customFormat="1" ht="15"/>
    <row r="82" s="88" customFormat="1" ht="15"/>
    <row r="83" s="88" customFormat="1" ht="15"/>
    <row r="84" s="88" customFormat="1" ht="15"/>
    <row r="85" s="88" customFormat="1" ht="15"/>
    <row r="86" s="88" customFormat="1" ht="15"/>
    <row r="87" s="88" customFormat="1" ht="15"/>
    <row r="88" s="88" customFormat="1" ht="15"/>
    <row r="89" s="88" customFormat="1" ht="15"/>
    <row r="90" s="88" customFormat="1" ht="15"/>
    <row r="91" s="88" customFormat="1" ht="15"/>
    <row r="92" s="88" customFormat="1" ht="15"/>
    <row r="93" s="88" customFormat="1" ht="15"/>
    <row r="94" s="88" customFormat="1" ht="15"/>
    <row r="95" s="88" customFormat="1" ht="15"/>
    <row r="96" spans="19:27" s="88" customFormat="1" ht="15.75" customHeight="1">
      <c r="S96" s="791" t="s">
        <v>204</v>
      </c>
      <c r="T96" s="792" t="s">
        <v>158</v>
      </c>
      <c r="U96" s="792"/>
      <c r="V96" s="792"/>
      <c r="W96" s="792"/>
      <c r="X96" s="792"/>
      <c r="Y96" s="792"/>
      <c r="Z96" s="792"/>
      <c r="AA96" s="793" t="s">
        <v>203</v>
      </c>
    </row>
    <row r="97" spans="12:27" s="88" customFormat="1" ht="26.25" customHeight="1">
      <c r="L97" s="90" t="s">
        <v>215</v>
      </c>
      <c r="M97" s="90" t="s">
        <v>216</v>
      </c>
      <c r="O97" s="114">
        <v>17164</v>
      </c>
      <c r="S97" s="791"/>
      <c r="T97" s="794" t="s">
        <v>159</v>
      </c>
      <c r="U97" s="794"/>
      <c r="V97" s="794"/>
      <c r="W97" s="794"/>
      <c r="X97" s="794"/>
      <c r="Y97" s="794"/>
      <c r="Z97" s="794"/>
      <c r="AA97" s="793"/>
    </row>
    <row r="98" spans="11:27" s="88" customFormat="1" ht="16.5" customHeight="1">
      <c r="K98" s="91" t="s">
        <v>210</v>
      </c>
      <c r="L98" s="88">
        <f>O97-M98</f>
        <v>8200</v>
      </c>
      <c r="M98" s="114">
        <v>8964</v>
      </c>
      <c r="O98" s="114">
        <v>19442</v>
      </c>
      <c r="S98" s="115"/>
      <c r="T98" s="115"/>
      <c r="U98" s="116"/>
      <c r="V98" s="116"/>
      <c r="W98" s="116"/>
      <c r="X98" s="116"/>
      <c r="Y98" s="116"/>
      <c r="Z98" s="116"/>
      <c r="AA98" s="116"/>
    </row>
    <row r="99" spans="11:27" s="88" customFormat="1" ht="19.5" customHeight="1">
      <c r="K99" s="91" t="s">
        <v>211</v>
      </c>
      <c r="L99" s="88">
        <f>O98-M99</f>
        <v>12356</v>
      </c>
      <c r="M99" s="114">
        <v>7086</v>
      </c>
      <c r="S99" s="786" t="s">
        <v>10</v>
      </c>
      <c r="T99" s="117"/>
      <c r="U99" s="789" t="s">
        <v>38</v>
      </c>
      <c r="V99" s="789"/>
      <c r="W99" s="789" t="s">
        <v>39</v>
      </c>
      <c r="X99" s="789"/>
      <c r="Y99" s="789" t="s">
        <v>21</v>
      </c>
      <c r="Z99" s="789"/>
      <c r="AA99" s="795" t="s">
        <v>37</v>
      </c>
    </row>
    <row r="100" spans="19:27" s="88" customFormat="1" ht="15.75">
      <c r="S100" s="787"/>
      <c r="T100" s="115"/>
      <c r="U100" s="784" t="s">
        <v>59</v>
      </c>
      <c r="V100" s="784"/>
      <c r="W100" s="784" t="s">
        <v>60</v>
      </c>
      <c r="X100" s="784"/>
      <c r="Y100" s="784" t="s">
        <v>8</v>
      </c>
      <c r="Z100" s="784"/>
      <c r="AA100" s="796"/>
    </row>
    <row r="101" spans="19:27" s="88" customFormat="1" ht="15.75">
      <c r="S101" s="787"/>
      <c r="T101" s="115"/>
      <c r="U101" s="119" t="s">
        <v>21</v>
      </c>
      <c r="V101" s="119" t="s">
        <v>22</v>
      </c>
      <c r="W101" s="119" t="s">
        <v>21</v>
      </c>
      <c r="X101" s="119" t="s">
        <v>22</v>
      </c>
      <c r="Y101" s="119" t="s">
        <v>21</v>
      </c>
      <c r="Z101" s="119" t="s">
        <v>22</v>
      </c>
      <c r="AA101" s="796"/>
    </row>
    <row r="102" spans="19:27" s="88" customFormat="1" ht="15.75">
      <c r="S102" s="788"/>
      <c r="T102" s="120"/>
      <c r="U102" s="118" t="s">
        <v>11</v>
      </c>
      <c r="V102" s="118" t="s">
        <v>12</v>
      </c>
      <c r="W102" s="118" t="s">
        <v>11</v>
      </c>
      <c r="X102" s="118" t="s">
        <v>12</v>
      </c>
      <c r="Y102" s="118" t="s">
        <v>11</v>
      </c>
      <c r="Z102" s="118" t="s">
        <v>12</v>
      </c>
      <c r="AA102" s="797"/>
    </row>
    <row r="103" spans="19:27" s="88" customFormat="1" ht="15.75">
      <c r="S103" s="116"/>
      <c r="T103" s="116"/>
      <c r="U103" s="121"/>
      <c r="V103" s="121"/>
      <c r="W103" s="121"/>
      <c r="X103" s="121"/>
      <c r="Y103" s="121"/>
      <c r="Z103" s="121"/>
      <c r="AA103" s="116"/>
    </row>
    <row r="104" spans="19:27" s="88" customFormat="1" ht="57" customHeight="1">
      <c r="S104" s="785" t="s">
        <v>132</v>
      </c>
      <c r="T104" s="785"/>
      <c r="U104" s="114">
        <f>U105+U106+U107+U108+U109+U110</f>
        <v>17439</v>
      </c>
      <c r="V104" s="114">
        <f>V105+V106+V107+V108+V109+V110</f>
        <v>8854</v>
      </c>
      <c r="W104" s="114">
        <f>W105+W106+W107+W108+W109+W110</f>
        <v>445</v>
      </c>
      <c r="X104" s="114">
        <f>X105+X106+X107+X108+X109+X110</f>
        <v>165</v>
      </c>
      <c r="Y104" s="114">
        <f>U104+W104</f>
        <v>17884</v>
      </c>
      <c r="Z104" s="114">
        <f>V104+X104</f>
        <v>9019</v>
      </c>
      <c r="AA104" s="122" t="s">
        <v>145</v>
      </c>
    </row>
    <row r="105" spans="16:27" s="88" customFormat="1" ht="63.75" customHeight="1">
      <c r="P105" s="92">
        <v>17884</v>
      </c>
      <c r="S105" s="782" t="s">
        <v>134</v>
      </c>
      <c r="T105" s="782"/>
      <c r="U105" s="123">
        <v>2487</v>
      </c>
      <c r="V105" s="123">
        <v>1485</v>
      </c>
      <c r="W105" s="123">
        <v>257</v>
      </c>
      <c r="X105" s="123">
        <v>94</v>
      </c>
      <c r="Y105" s="114">
        <f aca="true" t="shared" si="2" ref="Y105:Z116">U105+W105</f>
        <v>2744</v>
      </c>
      <c r="Z105" s="114">
        <f t="shared" si="2"/>
        <v>1579</v>
      </c>
      <c r="AA105" s="124" t="s">
        <v>156</v>
      </c>
    </row>
    <row r="106" spans="16:27" s="88" customFormat="1" ht="48.75" customHeight="1">
      <c r="P106" s="96">
        <v>18959</v>
      </c>
      <c r="S106" s="782" t="s">
        <v>133</v>
      </c>
      <c r="T106" s="782"/>
      <c r="U106" s="123">
        <v>431</v>
      </c>
      <c r="V106" s="123">
        <v>299</v>
      </c>
      <c r="W106" s="123">
        <v>41</v>
      </c>
      <c r="X106" s="123">
        <v>22</v>
      </c>
      <c r="Y106" s="114">
        <f t="shared" si="2"/>
        <v>472</v>
      </c>
      <c r="Z106" s="114">
        <f t="shared" si="2"/>
        <v>321</v>
      </c>
      <c r="AA106" s="124" t="s">
        <v>155</v>
      </c>
    </row>
    <row r="107" spans="12:27" s="88" customFormat="1" ht="27.75" customHeight="1">
      <c r="L107" s="92"/>
      <c r="M107" s="92"/>
      <c r="S107" s="782" t="s">
        <v>135</v>
      </c>
      <c r="T107" s="782"/>
      <c r="U107" s="123">
        <v>345</v>
      </c>
      <c r="V107" s="123">
        <v>86</v>
      </c>
      <c r="W107" s="123">
        <v>5</v>
      </c>
      <c r="X107" s="123">
        <v>2</v>
      </c>
      <c r="Y107" s="114">
        <f t="shared" si="2"/>
        <v>350</v>
      </c>
      <c r="Z107" s="114">
        <f t="shared" si="2"/>
        <v>88</v>
      </c>
      <c r="AA107" s="124" t="s">
        <v>154</v>
      </c>
    </row>
    <row r="108" spans="19:27" s="88" customFormat="1" ht="23.25" customHeight="1">
      <c r="S108" s="782" t="s">
        <v>136</v>
      </c>
      <c r="T108" s="782"/>
      <c r="U108" s="123">
        <v>6121</v>
      </c>
      <c r="V108" s="123">
        <v>3110</v>
      </c>
      <c r="W108" s="123">
        <v>137</v>
      </c>
      <c r="X108" s="123">
        <v>44</v>
      </c>
      <c r="Y108" s="114">
        <f t="shared" si="2"/>
        <v>6258</v>
      </c>
      <c r="Z108" s="114">
        <f t="shared" si="2"/>
        <v>3154</v>
      </c>
      <c r="AA108" s="124" t="s">
        <v>153</v>
      </c>
    </row>
    <row r="109" spans="19:27" s="88" customFormat="1" ht="75" customHeight="1">
      <c r="S109" s="782" t="s">
        <v>137</v>
      </c>
      <c r="T109" s="782"/>
      <c r="U109" s="123">
        <v>8005</v>
      </c>
      <c r="V109" s="123">
        <v>3831</v>
      </c>
      <c r="W109" s="123">
        <v>5</v>
      </c>
      <c r="X109" s="123">
        <v>3</v>
      </c>
      <c r="Y109" s="114">
        <f t="shared" si="2"/>
        <v>8010</v>
      </c>
      <c r="Z109" s="114">
        <f t="shared" si="2"/>
        <v>3834</v>
      </c>
      <c r="AA109" s="124" t="s">
        <v>152</v>
      </c>
    </row>
    <row r="110" spans="19:27" s="88" customFormat="1" ht="30" customHeight="1">
      <c r="S110" s="782" t="s">
        <v>138</v>
      </c>
      <c r="T110" s="782"/>
      <c r="U110" s="123">
        <v>50</v>
      </c>
      <c r="V110" s="123">
        <v>43</v>
      </c>
      <c r="W110" s="123">
        <v>0</v>
      </c>
      <c r="X110" s="123">
        <v>0</v>
      </c>
      <c r="Y110" s="114">
        <f t="shared" si="2"/>
        <v>50</v>
      </c>
      <c r="Z110" s="114">
        <f t="shared" si="2"/>
        <v>43</v>
      </c>
      <c r="AA110" s="124" t="s">
        <v>157</v>
      </c>
    </row>
    <row r="111" spans="19:27" s="88" customFormat="1" ht="42.75" customHeight="1">
      <c r="S111" s="783" t="s">
        <v>139</v>
      </c>
      <c r="T111" s="783"/>
      <c r="U111" s="114">
        <f>U112+U113+U114+U115+U116</f>
        <v>18697</v>
      </c>
      <c r="V111" s="114">
        <f>V112+V113+V114+V115+V116</f>
        <v>9692</v>
      </c>
      <c r="W111" s="114">
        <f>W112+W113+W114+W115+W116</f>
        <v>262</v>
      </c>
      <c r="X111" s="114">
        <f>X112+X113+X114+X115+X116</f>
        <v>79</v>
      </c>
      <c r="Y111" s="114">
        <f t="shared" si="2"/>
        <v>18959</v>
      </c>
      <c r="Z111" s="114">
        <f t="shared" si="2"/>
        <v>9771</v>
      </c>
      <c r="AA111" s="125" t="s">
        <v>146</v>
      </c>
    </row>
    <row r="112" spans="19:27" s="88" customFormat="1" ht="45" customHeight="1">
      <c r="S112" s="782" t="s">
        <v>140</v>
      </c>
      <c r="T112" s="782"/>
      <c r="U112" s="123">
        <v>7436</v>
      </c>
      <c r="V112" s="123">
        <v>4392</v>
      </c>
      <c r="W112" s="123">
        <v>57</v>
      </c>
      <c r="X112" s="123">
        <v>29</v>
      </c>
      <c r="Y112" s="114">
        <f t="shared" si="2"/>
        <v>7493</v>
      </c>
      <c r="Z112" s="114">
        <f t="shared" si="2"/>
        <v>4421</v>
      </c>
      <c r="AA112" s="124" t="s">
        <v>147</v>
      </c>
    </row>
    <row r="113" spans="19:27" s="88" customFormat="1" ht="60" customHeight="1">
      <c r="S113" s="782" t="s">
        <v>141</v>
      </c>
      <c r="T113" s="782"/>
      <c r="U113" s="123">
        <v>6939</v>
      </c>
      <c r="V113" s="123">
        <v>3507</v>
      </c>
      <c r="W113" s="123">
        <v>178</v>
      </c>
      <c r="X113" s="123">
        <v>47</v>
      </c>
      <c r="Y113" s="114">
        <f t="shared" si="2"/>
        <v>7117</v>
      </c>
      <c r="Z113" s="114">
        <f t="shared" si="2"/>
        <v>3554</v>
      </c>
      <c r="AA113" s="124" t="s">
        <v>151</v>
      </c>
    </row>
    <row r="114" spans="19:27" s="88" customFormat="1" ht="15.75" customHeight="1">
      <c r="S114" s="782" t="s">
        <v>142</v>
      </c>
      <c r="T114" s="782"/>
      <c r="U114" s="123">
        <v>3057</v>
      </c>
      <c r="V114" s="123">
        <v>1361</v>
      </c>
      <c r="W114" s="123">
        <v>0</v>
      </c>
      <c r="X114" s="123">
        <v>0</v>
      </c>
      <c r="Y114" s="114">
        <f t="shared" si="2"/>
        <v>3057</v>
      </c>
      <c r="Z114" s="114">
        <f t="shared" si="2"/>
        <v>1361</v>
      </c>
      <c r="AA114" s="124" t="s">
        <v>148</v>
      </c>
    </row>
    <row r="115" spans="19:27" s="88" customFormat="1" ht="45">
      <c r="S115" s="782" t="s">
        <v>143</v>
      </c>
      <c r="T115" s="782"/>
      <c r="U115" s="123">
        <v>881</v>
      </c>
      <c r="V115" s="123">
        <v>254</v>
      </c>
      <c r="W115" s="123">
        <v>14</v>
      </c>
      <c r="X115" s="123">
        <v>2</v>
      </c>
      <c r="Y115" s="114">
        <f t="shared" si="2"/>
        <v>895</v>
      </c>
      <c r="Z115" s="114">
        <f t="shared" si="2"/>
        <v>256</v>
      </c>
      <c r="AA115" s="124" t="s">
        <v>149</v>
      </c>
    </row>
    <row r="116" spans="19:27" s="88" customFormat="1" ht="45" customHeight="1">
      <c r="S116" s="782" t="s">
        <v>144</v>
      </c>
      <c r="T116" s="782"/>
      <c r="U116" s="123">
        <v>384</v>
      </c>
      <c r="V116" s="123">
        <v>178</v>
      </c>
      <c r="W116" s="123">
        <v>13</v>
      </c>
      <c r="X116" s="123">
        <v>1</v>
      </c>
      <c r="Y116" s="114">
        <f t="shared" si="2"/>
        <v>397</v>
      </c>
      <c r="Z116" s="114">
        <f t="shared" si="2"/>
        <v>179</v>
      </c>
      <c r="AA116" s="126" t="s">
        <v>150</v>
      </c>
    </row>
    <row r="117" spans="19:27" s="88" customFormat="1" ht="15.75">
      <c r="S117" s="116"/>
      <c r="T117" s="116"/>
      <c r="U117" s="121"/>
      <c r="V117" s="121"/>
      <c r="W117" s="121"/>
      <c r="X117" s="121"/>
      <c r="Y117" s="121"/>
      <c r="Z117" s="121"/>
      <c r="AA117" s="116"/>
    </row>
    <row r="118" spans="19:27" s="88" customFormat="1" ht="15.75">
      <c r="S118" s="127" t="s">
        <v>3</v>
      </c>
      <c r="T118" s="127"/>
      <c r="U118" s="113">
        <f aca="true" t="shared" si="3" ref="U118:Z118">U104+U111</f>
        <v>36136</v>
      </c>
      <c r="V118" s="113">
        <f t="shared" si="3"/>
        <v>18546</v>
      </c>
      <c r="W118" s="113">
        <f t="shared" si="3"/>
        <v>707</v>
      </c>
      <c r="X118" s="113">
        <f t="shared" si="3"/>
        <v>244</v>
      </c>
      <c r="Y118" s="113">
        <f t="shared" si="3"/>
        <v>36843</v>
      </c>
      <c r="Z118" s="113">
        <f t="shared" si="3"/>
        <v>18790</v>
      </c>
      <c r="AA118" s="127" t="s">
        <v>21</v>
      </c>
    </row>
    <row r="119" s="88" customFormat="1" ht="15"/>
    <row r="120" s="88" customFormat="1" ht="15"/>
    <row r="121" s="88" customFormat="1" ht="15"/>
    <row r="122" s="88" customFormat="1" ht="15"/>
    <row r="123" s="88" customFormat="1" ht="15"/>
    <row r="124" s="88" customFormat="1" ht="15"/>
    <row r="125" spans="21:25" s="88" customFormat="1" ht="15.75">
      <c r="U125" s="781" t="s">
        <v>113</v>
      </c>
      <c r="V125" s="781"/>
      <c r="W125" s="781"/>
      <c r="X125" s="781"/>
      <c r="Y125" s="781"/>
    </row>
    <row r="126" spans="21:25" s="88" customFormat="1" ht="15.75">
      <c r="U126" s="781" t="s">
        <v>112</v>
      </c>
      <c r="V126" s="781"/>
      <c r="W126" s="781"/>
      <c r="X126" s="781"/>
      <c r="Y126" s="781"/>
    </row>
    <row r="127" spans="17:23" s="88" customFormat="1" ht="31.5">
      <c r="Q127" s="119" t="s">
        <v>21</v>
      </c>
      <c r="V127" s="90" t="s">
        <v>62</v>
      </c>
      <c r="W127" s="89"/>
    </row>
    <row r="128" spans="17:22" s="88" customFormat="1" ht="15.75">
      <c r="Q128" s="92">
        <v>20016</v>
      </c>
      <c r="V128" s="92">
        <v>42231</v>
      </c>
    </row>
    <row r="129" spans="17:22" s="88" customFormat="1" ht="15.75">
      <c r="Q129" s="96">
        <v>21942</v>
      </c>
      <c r="V129" s="96">
        <v>93432</v>
      </c>
    </row>
    <row r="130" spans="17:22" s="88" customFormat="1" ht="15.75">
      <c r="Q130" s="92">
        <v>9973</v>
      </c>
      <c r="V130" s="92">
        <v>47042</v>
      </c>
    </row>
    <row r="131" spans="17:22" s="88" customFormat="1" ht="15.75">
      <c r="Q131" s="92">
        <v>10707</v>
      </c>
      <c r="V131" s="92">
        <v>68178</v>
      </c>
    </row>
    <row r="132" s="88" customFormat="1" ht="15.75">
      <c r="Q132" s="112"/>
    </row>
    <row r="133" s="88" customFormat="1" ht="15.75">
      <c r="Q133" s="113">
        <f>Q128+Q129+Q130+Q131</f>
        <v>62638</v>
      </c>
    </row>
    <row r="134" s="88" customFormat="1" ht="15"/>
    <row r="135" s="88" customFormat="1" ht="15"/>
    <row r="136" s="88" customFormat="1" ht="15"/>
    <row r="137" s="88" customFormat="1" ht="15"/>
    <row r="138" s="88" customFormat="1" ht="15"/>
    <row r="139" s="88" customFormat="1" ht="15"/>
    <row r="140" s="88" customFormat="1" ht="15"/>
    <row r="141" s="88" customFormat="1" ht="15"/>
    <row r="142" s="88" customFormat="1" ht="15"/>
    <row r="143" s="88" customFormat="1" ht="15"/>
    <row r="144" s="88" customFormat="1" ht="15"/>
    <row r="145" s="88" customFormat="1" ht="15"/>
    <row r="146" s="88" customFormat="1" ht="15"/>
    <row r="147" s="88" customFormat="1" ht="15"/>
    <row r="148" s="88" customFormat="1" ht="15" customHeight="1"/>
    <row r="149" s="88" customFormat="1" ht="15" customHeight="1"/>
    <row r="150" s="88" customFormat="1" ht="15"/>
    <row r="151" s="88" customFormat="1" ht="15"/>
    <row r="152" s="88" customFormat="1" ht="15"/>
    <row r="153" s="88" customFormat="1" ht="15"/>
    <row r="154" s="88" customFormat="1" ht="15"/>
    <row r="155" s="88" customFormat="1" ht="15"/>
    <row r="156" s="88" customFormat="1" ht="15"/>
    <row r="157" s="88" customFormat="1" ht="15"/>
    <row r="158" s="88" customFormat="1" ht="15"/>
    <row r="159" s="88" customFormat="1" ht="15"/>
    <row r="160" s="88" customFormat="1" ht="15"/>
    <row r="161" s="88" customFormat="1" ht="15"/>
    <row r="162" s="88" customFormat="1" ht="15"/>
    <row r="163" s="88" customFormat="1" ht="15"/>
    <row r="164" s="88" customFormat="1" ht="15"/>
    <row r="165" s="88" customFormat="1" ht="15"/>
    <row r="166" s="88" customFormat="1" ht="15"/>
    <row r="167" s="88" customFormat="1" ht="15"/>
    <row r="168" s="88" customFormat="1" ht="15"/>
    <row r="169" s="88" customFormat="1" ht="15"/>
    <row r="170" s="88" customFormat="1" ht="15"/>
    <row r="171" s="88" customFormat="1" ht="15"/>
    <row r="172" s="88" customFormat="1" ht="15"/>
    <row r="173" s="88" customFormat="1" ht="15"/>
    <row r="174" s="88" customFormat="1" ht="15"/>
    <row r="175" s="88" customFormat="1" ht="15"/>
    <row r="176" s="88" customFormat="1" ht="15"/>
    <row r="177" s="88" customFormat="1" ht="15"/>
    <row r="178" s="88" customFormat="1" ht="15"/>
    <row r="179" s="88" customFormat="1" ht="15"/>
    <row r="180" s="88" customFormat="1" ht="15"/>
    <row r="181" s="88" customFormat="1" ht="15"/>
    <row r="182" s="88" customFormat="1" ht="15"/>
    <row r="183" s="88" customFormat="1" ht="15"/>
    <row r="184" s="88" customFormat="1" ht="15"/>
    <row r="185" s="88" customFormat="1" ht="15"/>
    <row r="186" s="88" customFormat="1" ht="15"/>
    <row r="187" s="88" customFormat="1" ht="15"/>
    <row r="188" s="88" customFormat="1" ht="15"/>
    <row r="189" s="88" customFormat="1" ht="15"/>
    <row r="190" s="88" customFormat="1" ht="15"/>
    <row r="191" s="88" customFormat="1" ht="15"/>
    <row r="192" s="88" customFormat="1" ht="15"/>
    <row r="193" s="88" customFormat="1" ht="15"/>
    <row r="194" s="88" customFormat="1" ht="15"/>
    <row r="195" s="88" customFormat="1" ht="15"/>
    <row r="196" s="88" customFormat="1" ht="15"/>
    <row r="197" s="88" customFormat="1" ht="15"/>
    <row r="198" s="88" customFormat="1" ht="15"/>
    <row r="199" s="88" customFormat="1" ht="15"/>
    <row r="200" s="88" customFormat="1" ht="15"/>
    <row r="201" s="88" customFormat="1" ht="15"/>
    <row r="202" s="88" customFormat="1" ht="15"/>
    <row r="203" s="88" customFormat="1" ht="15"/>
    <row r="204" s="88" customFormat="1" ht="15"/>
    <row r="205" s="88" customFormat="1" ht="15"/>
    <row r="206" s="88" customFormat="1" ht="15"/>
    <row r="207" s="88" customFormat="1" ht="15"/>
    <row r="208" s="88" customFormat="1" ht="15"/>
    <row r="209" s="88" customFormat="1" ht="15"/>
    <row r="210" s="88" customFormat="1" ht="15"/>
    <row r="211" s="88" customFormat="1" ht="15"/>
    <row r="212" s="88" customFormat="1" ht="15"/>
    <row r="213" s="88" customFormat="1" ht="15"/>
    <row r="214" s="88" customFormat="1" ht="15"/>
    <row r="215" s="88" customFormat="1" ht="15"/>
    <row r="216" s="88" customFormat="1" ht="15"/>
    <row r="217" s="88" customFormat="1" ht="15"/>
    <row r="218" s="88" customFormat="1" ht="15"/>
    <row r="219" s="88" customFormat="1" ht="15"/>
    <row r="220" s="88" customFormat="1" ht="15"/>
    <row r="221" s="88" customFormat="1" ht="15"/>
    <row r="222" s="88" customFormat="1" ht="15"/>
    <row r="223" s="88" customFormat="1" ht="15"/>
    <row r="224" s="88" customFormat="1" ht="15"/>
    <row r="225" s="88" customFormat="1" ht="15"/>
    <row r="226" s="88" customFormat="1" ht="15"/>
    <row r="227" s="88" customFormat="1" ht="15"/>
    <row r="228" s="88" customFormat="1" ht="15"/>
    <row r="229" s="88" customFormat="1" ht="15"/>
    <row r="230" s="88" customFormat="1" ht="15"/>
    <row r="231" s="88" customFormat="1" ht="15"/>
    <row r="232" s="88" customFormat="1" ht="15"/>
    <row r="233" s="88" customFormat="1" ht="15"/>
  </sheetData>
  <sheetProtection/>
  <mergeCells count="52">
    <mergeCell ref="T4:U4"/>
    <mergeCell ref="V4:W4"/>
    <mergeCell ref="X4:Y4"/>
    <mergeCell ref="Z4:Z7"/>
    <mergeCell ref="V5:W5"/>
    <mergeCell ref="X5:Y5"/>
    <mergeCell ref="T5:U5"/>
    <mergeCell ref="L11:M11"/>
    <mergeCell ref="L12:M12"/>
    <mergeCell ref="L13:M13"/>
    <mergeCell ref="L14:M14"/>
    <mergeCell ref="A2:I2"/>
    <mergeCell ref="A3:I3"/>
    <mergeCell ref="Q5:R5"/>
    <mergeCell ref="Q6:R6"/>
    <mergeCell ref="Q7:R7"/>
    <mergeCell ref="Q8:R8"/>
    <mergeCell ref="P73:Q73"/>
    <mergeCell ref="P74:Q74"/>
    <mergeCell ref="P39:Q39"/>
    <mergeCell ref="P40:Q40"/>
    <mergeCell ref="P41:Q41"/>
    <mergeCell ref="P42:Q42"/>
    <mergeCell ref="P71:Q71"/>
    <mergeCell ref="P72:Q72"/>
    <mergeCell ref="Y99:Z99"/>
    <mergeCell ref="S96:S97"/>
    <mergeCell ref="T96:Z96"/>
    <mergeCell ref="AA96:AA97"/>
    <mergeCell ref="T97:Z97"/>
    <mergeCell ref="AA99:AA102"/>
    <mergeCell ref="U100:V100"/>
    <mergeCell ref="S113:T113"/>
    <mergeCell ref="W100:X100"/>
    <mergeCell ref="Y100:Z100"/>
    <mergeCell ref="S104:T104"/>
    <mergeCell ref="S105:T105"/>
    <mergeCell ref="S106:T106"/>
    <mergeCell ref="S107:T107"/>
    <mergeCell ref="S99:S102"/>
    <mergeCell ref="U99:V99"/>
    <mergeCell ref="W99:X99"/>
    <mergeCell ref="U126:Y126"/>
    <mergeCell ref="S108:T108"/>
    <mergeCell ref="S109:T109"/>
    <mergeCell ref="S110:T110"/>
    <mergeCell ref="S111:T111"/>
    <mergeCell ref="S112:T112"/>
    <mergeCell ref="S114:T114"/>
    <mergeCell ref="S115:T115"/>
    <mergeCell ref="S116:T116"/>
    <mergeCell ref="U125:Y125"/>
  </mergeCells>
  <printOptions horizontalCentered="1"/>
  <pageMargins left="0.2362204724409449" right="0.15748031496062992" top="0.3937007874015748" bottom="0.5905511811023623" header="0.1968503937007874" footer="0.1968503937007874"/>
  <pageSetup firstPageNumber="116" useFirstPageNumber="1" horizontalDpi="600" verticalDpi="600" orientation="portrait" paperSize="9" scale="61" r:id="rId2"/>
  <headerFooter alignWithMargins="0">
    <oddFooter>&amp;C&amp;"Arial,Gras"&amp;P</oddFooter>
  </headerFooter>
  <rowBreaks count="1" manualBreakCount="1">
    <brk id="4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khalidlesfar</dc:creator>
  <cp:keywords/>
  <dc:description/>
  <cp:lastModifiedBy>user</cp:lastModifiedBy>
  <cp:lastPrinted>2019-07-03T08:20:11Z</cp:lastPrinted>
  <dcterms:created xsi:type="dcterms:W3CDTF">2002-04-29T12:11:38Z</dcterms:created>
  <dcterms:modified xsi:type="dcterms:W3CDTF">2019-07-03T08:22:22Z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