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3105" windowWidth="12030" windowHeight="8520" activeTab="2"/>
  </bookViews>
  <sheets>
    <sheet name="liste" sheetId="1" r:id="rId1"/>
    <sheet name="Tourisme" sheetId="2" r:id="rId2"/>
    <sheet name="graphe" sheetId="3" r:id="rId3"/>
  </sheets>
  <definedNames>
    <definedName name="_xlnm.Print_Area" localSheetId="2">'graphe'!$A$1:$G$24</definedName>
    <definedName name="_xlnm.Print_Area" localSheetId="0">'liste'!$A$1:$J$68</definedName>
    <definedName name="_xlnm.Print_Area" localSheetId="1">'Tourisme'!$A$1:$J$310</definedName>
  </definedNames>
  <calcPr fullCalcOnLoad="1"/>
</workbook>
</file>

<file path=xl/sharedStrings.xml><?xml version="1.0" encoding="utf-8"?>
<sst xmlns="http://schemas.openxmlformats.org/spreadsheetml/2006/main" count="1276" uniqueCount="340">
  <si>
    <t>Tableau 1 :</t>
  </si>
  <si>
    <t>Tableau 3 :</t>
  </si>
  <si>
    <t>Tableau 5 :</t>
  </si>
  <si>
    <t>Total</t>
  </si>
  <si>
    <t>Nationalité</t>
  </si>
  <si>
    <t>LISTE DES TABLEAUX</t>
  </si>
  <si>
    <t>المجموع</t>
  </si>
  <si>
    <t>نجمة واحدة</t>
  </si>
  <si>
    <t>3 نجوم</t>
  </si>
  <si>
    <t>قرى الإصطياف</t>
  </si>
  <si>
    <t>جدول 4 :</t>
  </si>
  <si>
    <t>الجنسية</t>
  </si>
  <si>
    <t>البلجيكيون</t>
  </si>
  <si>
    <t>الإفريقيون</t>
  </si>
  <si>
    <t>المغاربة المقيمون بالخارج</t>
  </si>
  <si>
    <t>الفرنسيون</t>
  </si>
  <si>
    <t>الإسبانيون</t>
  </si>
  <si>
    <t>الإنجليزيون</t>
  </si>
  <si>
    <t>الألمانيون</t>
  </si>
  <si>
    <t>الإيطاليون</t>
  </si>
  <si>
    <t>الأمريكيون (و م أ )</t>
  </si>
  <si>
    <t>T O U R I S M E</t>
  </si>
  <si>
    <t xml:space="preserve">جدول 1: </t>
  </si>
  <si>
    <t xml:space="preserve">Tableau 2 : </t>
  </si>
  <si>
    <t xml:space="preserve">Tableau 4 : </t>
  </si>
  <si>
    <t xml:space="preserve">جدول 5 : </t>
  </si>
  <si>
    <t>السياحة</t>
  </si>
  <si>
    <t>لائحة الجداول</t>
  </si>
  <si>
    <t>2 نجوم</t>
  </si>
  <si>
    <t>4  نجوم</t>
  </si>
  <si>
    <t>5  نجوم</t>
  </si>
  <si>
    <t>الصنف</t>
  </si>
  <si>
    <t xml:space="preserve">جدول 2: </t>
  </si>
  <si>
    <t>Maisons d'Hôtes</t>
  </si>
  <si>
    <t xml:space="preserve">Tableau 5 : </t>
  </si>
  <si>
    <t>الأوربيون 
Européens</t>
  </si>
  <si>
    <t>الأمريكيون
 Américains</t>
  </si>
  <si>
    <t>جنسيات أخرى 
Autres</t>
  </si>
  <si>
    <t>المغاربة
Marocains</t>
  </si>
  <si>
    <t>منازل الضيافة</t>
  </si>
  <si>
    <t xml:space="preserve">جدول 3: </t>
  </si>
  <si>
    <t>Nuitées</t>
  </si>
  <si>
    <t>Arrivées dans les hôtels classés</t>
  </si>
  <si>
    <t>Durée Moyenne de Séjour</t>
  </si>
  <si>
    <t>Non Résidents</t>
  </si>
  <si>
    <t>France</t>
  </si>
  <si>
    <t>Pays Arabes</t>
  </si>
  <si>
    <t>Italie</t>
  </si>
  <si>
    <t>U.S.A</t>
  </si>
  <si>
    <t>Espagne</t>
  </si>
  <si>
    <t>Royaume-Uni</t>
  </si>
  <si>
    <t>Afrique</t>
  </si>
  <si>
    <t>Allemagne</t>
  </si>
  <si>
    <t>Hollande</t>
  </si>
  <si>
    <t>Résidents</t>
  </si>
  <si>
    <t>الليالي</t>
  </si>
  <si>
    <t xml:space="preserve">القدوم إلى الفنادق المصنفة </t>
  </si>
  <si>
    <t xml:space="preserve">معدل مدة الإقامة </t>
  </si>
  <si>
    <t>Hôtel 1*</t>
  </si>
  <si>
    <t>Hôtel 2*</t>
  </si>
  <si>
    <t>Hôtel 3*</t>
  </si>
  <si>
    <t>Hôtel 4*</t>
  </si>
  <si>
    <t>Hôtel 5*</t>
  </si>
  <si>
    <t>Villages de Vacances Touristiques</t>
  </si>
  <si>
    <t>Taux d'occupation</t>
  </si>
  <si>
    <t>Catégories</t>
  </si>
  <si>
    <t xml:space="preserve">معدل  الإقامة </t>
  </si>
  <si>
    <t>Mois</t>
  </si>
  <si>
    <t>Nombre de chambres opérationnelles</t>
  </si>
  <si>
    <t xml:space="preserve">Janvier   </t>
  </si>
  <si>
    <t xml:space="preserve">Février   </t>
  </si>
  <si>
    <t xml:space="preserve">Mars      </t>
  </si>
  <si>
    <t xml:space="preserve">Avril     </t>
  </si>
  <si>
    <t xml:space="preserve">Mai       </t>
  </si>
  <si>
    <t xml:space="preserve">Juin      </t>
  </si>
  <si>
    <t xml:space="preserve">Juillet   </t>
  </si>
  <si>
    <t xml:space="preserve">Août      </t>
  </si>
  <si>
    <t xml:space="preserve">Septembre </t>
  </si>
  <si>
    <t xml:space="preserve">Octobre   </t>
  </si>
  <si>
    <t xml:space="preserve">Novembre  </t>
  </si>
  <si>
    <t xml:space="preserve">Décembre  </t>
  </si>
  <si>
    <t>المقيمون</t>
  </si>
  <si>
    <t>غير المقيمون</t>
  </si>
  <si>
    <t>جدول 1 :</t>
  </si>
  <si>
    <t xml:space="preserve">Tableau 1 : </t>
  </si>
  <si>
    <t>جدول 2 :</t>
  </si>
  <si>
    <t>EVOLUTION DU NOMBRE DE TOURISTES PAR MARCHE DANS LA REGION</t>
  </si>
  <si>
    <t>EVOLUTION DU NOMBRE DE TOURISTES PAR CATEGORIE DES HÔTELS  DANS LA REGION</t>
  </si>
  <si>
    <t>EVOLUTION DU NOMBRE DE TOURISTES PAR MOIS  DANS LA REGION</t>
  </si>
  <si>
    <t xml:space="preserve">تطور عدد السياح حسب الأسواق بالجهة </t>
  </si>
  <si>
    <t>تطور عدد السياح حسب نوع الفنادق بالجهة</t>
  </si>
  <si>
    <t>تطور عدد السياح حسب أشهر السنة بالجهة</t>
  </si>
  <si>
    <t>M.R.E</t>
  </si>
  <si>
    <t xml:space="preserve">العرب </t>
  </si>
  <si>
    <t>Belgique</t>
  </si>
  <si>
    <t>العرب</t>
  </si>
  <si>
    <t>جدول 6 :</t>
  </si>
  <si>
    <t xml:space="preserve">Tableau 6 : </t>
  </si>
  <si>
    <t xml:space="preserve">Tableau 7 : </t>
  </si>
  <si>
    <t>جدول 7 :</t>
  </si>
  <si>
    <t xml:space="preserve">Tableau 8 : </t>
  </si>
  <si>
    <t xml:space="preserve">Tableau 9 : </t>
  </si>
  <si>
    <t>جدول 9 :</t>
  </si>
  <si>
    <t xml:space="preserve">Tableau 10 : </t>
  </si>
  <si>
    <t>جدول 10 :</t>
  </si>
  <si>
    <t xml:space="preserve">Tableau 11 : </t>
  </si>
  <si>
    <t>جدول 11 :</t>
  </si>
  <si>
    <t xml:space="preserve">Tableau 12 : </t>
  </si>
  <si>
    <t>جدول 12 :</t>
  </si>
  <si>
    <t xml:space="preserve">Tableau 13 : </t>
  </si>
  <si>
    <t>جدول 13 :</t>
  </si>
  <si>
    <t xml:space="preserve">Tableau 14 : </t>
  </si>
  <si>
    <t>جدول 14 :</t>
  </si>
  <si>
    <t xml:space="preserve">Tableau 15 : </t>
  </si>
  <si>
    <t>جدول 15 :</t>
  </si>
  <si>
    <t>Tableau 6 :</t>
  </si>
  <si>
    <t xml:space="preserve">جدول 6: </t>
  </si>
  <si>
    <t xml:space="preserve">جدول 7: </t>
  </si>
  <si>
    <t>Tableau 8 :</t>
  </si>
  <si>
    <t xml:space="preserve">جدول 8: </t>
  </si>
  <si>
    <t>Tableau 10 :</t>
  </si>
  <si>
    <t xml:space="preserve">جدول 10 : </t>
  </si>
  <si>
    <t>Tableau 11 :</t>
  </si>
  <si>
    <t xml:space="preserve">جدول 12: </t>
  </si>
  <si>
    <t xml:space="preserve">جدول 13: </t>
  </si>
  <si>
    <t xml:space="preserve">جدول 11: </t>
  </si>
  <si>
    <t>Tableau 13 :</t>
  </si>
  <si>
    <t>تطور عدد السياح حسب الأسواق بالرباط</t>
  </si>
  <si>
    <t>EVOLUTION DU NOMBRE DE TOURISTES PAR MARCHE A RABAT</t>
  </si>
  <si>
    <t xml:space="preserve">تطور عدد السياح حسب نوع الفنادق بالرباط </t>
  </si>
  <si>
    <t>EVOLUTION DU NOMBRE DE TOURISTES PAR CATEGORIE DES HÔTELS  A RABAT</t>
  </si>
  <si>
    <t xml:space="preserve">تطور عدد السياح حسب أشهر السنة بالرباط </t>
  </si>
  <si>
    <t>EVOLUTION DU NOMBRE DE TOURISTES PAR MOIS  A RABAT</t>
  </si>
  <si>
    <t>تطور عدد السياح حسب نوع الفنادق بسلا</t>
  </si>
  <si>
    <t>EVOLUTION DU NOMBRE DE TOURISTES PAR CATEGORIE DES HÔTELS  A SALE</t>
  </si>
  <si>
    <t xml:space="preserve">تطور عدد السياح حسب الأسواق بالصخيرات-تمارة </t>
  </si>
  <si>
    <t>EVOLUTION DU NOMBRE DE TOURISTES PAR MARCHE A SKHIRAT-TEMARA</t>
  </si>
  <si>
    <t xml:space="preserve">تطور عدد السياح حسب نوع الفنادق بالصخيرات-تمارة </t>
  </si>
  <si>
    <t>EVOLUTION DU NOMBRE DE TOURISTES PAR CATEGORIE DES HÔTELS  A SKHIRAT-TEMARA</t>
  </si>
  <si>
    <t xml:space="preserve">تطور عدد السياح حسب أشهر السنة بالصخيرات-تمارة </t>
  </si>
  <si>
    <t>EVOLUTION DU NOMBRE DE TOURISTES PAR MOIS  A SKHIRAT-TEMARA</t>
  </si>
  <si>
    <t xml:space="preserve">تطور عدد السياح حسب الأسواق بالخميسات </t>
  </si>
  <si>
    <t>EVOLUTION DU NOMBRE DE TOURISTES PAR MARCHE A KHEMISSET</t>
  </si>
  <si>
    <t xml:space="preserve">تطور عدد السياح حسب نوع الفنادق بالخميسات </t>
  </si>
  <si>
    <t>EVOLUTION DU NOMBRE DE TOURISTES PAR CATEGORIE DES HÔTELS  A KHEMISSET</t>
  </si>
  <si>
    <t>تطور عدد السياح حسب أشهر السنة بالخميسات</t>
  </si>
  <si>
    <t>EVOLUTION DU NOMBRE DE TOURISTES PAR MOIS  A KHEMISSET</t>
  </si>
  <si>
    <t>1 نجوم</t>
  </si>
  <si>
    <t>Portugal</t>
  </si>
  <si>
    <t>البرتغاليون</t>
  </si>
  <si>
    <t>جدول 20 :</t>
  </si>
  <si>
    <t>جدول 21 :</t>
  </si>
  <si>
    <t>جدول 22 :</t>
  </si>
  <si>
    <t>جدول 23 :</t>
  </si>
  <si>
    <t>جدول 24 :</t>
  </si>
  <si>
    <t xml:space="preserve">Tableau 20 : </t>
  </si>
  <si>
    <t xml:space="preserve">Tableau 21 : </t>
  </si>
  <si>
    <t xml:space="preserve">Tableau 22: </t>
  </si>
  <si>
    <t xml:space="preserve">Tableau 23 : </t>
  </si>
  <si>
    <t xml:space="preserve">Tableau 24 : </t>
  </si>
  <si>
    <t>Variation 2014/2015 (%)</t>
  </si>
  <si>
    <t>تطور عدد السياح حسب نوع الفنادق بسيدي قاسم 2015</t>
  </si>
  <si>
    <t>EVOLUTION DU NOMBRE DE TOURISTES PAR CATEGORIE DES HÔTELS  A SIDI KACEM, 2015</t>
  </si>
  <si>
    <t>تطور عدد السياح حسب أشهر السنة بسيدي قاسم 2015</t>
  </si>
  <si>
    <t>EVOLUTION DU NOMBRE DE TOURISTES PAR MOIS  A SIDI KACEM, 2015</t>
  </si>
  <si>
    <t>تطور عدد السياح حسب الأسواق بسيدي سليمان 2015</t>
  </si>
  <si>
    <t>EVOLUTION DU NOMBRE DE TOURISTES PAR MARCHE A SIDI SLIMANE, 2015</t>
  </si>
  <si>
    <t>تطور عدد السياح حسب نوع الفنادق بسيدي سليمان 2015</t>
  </si>
  <si>
    <t>EVOLUTION DU NOMBRE DE TOURISTES PAR CATEGORIE DES HÔTELS  A SIDI SLIMANE, 2015</t>
  </si>
  <si>
    <t>تطور عدد السياح حسب أشهر السنة بسيدي سليمان 2015</t>
  </si>
  <si>
    <t>EVOLUTION DU NOMBRE DE TOURISTES PAR MOIS  ASIDI SLIMANE, 2015</t>
  </si>
  <si>
    <t>Variation 2013/2014 (%)</t>
  </si>
  <si>
    <t xml:space="preserve">Clubs Hôtels </t>
  </si>
  <si>
    <t>-</t>
  </si>
  <si>
    <t>النوادي الفندقية</t>
  </si>
  <si>
    <t>تطور عدد السياح حسب نوع الفنادق بالصخيرات-تمارة 2014</t>
  </si>
  <si>
    <t>EVOLUTION DU NOMBRE DE TOURISTES PAR CATEGORIE DES HÔTELS  A SKHIRAT-TEMARA, 2014</t>
  </si>
  <si>
    <t>3  نجوم</t>
  </si>
  <si>
    <t>بلجيكا</t>
  </si>
  <si>
    <t>الأسرة</t>
  </si>
  <si>
    <t>الغرف</t>
  </si>
  <si>
    <t>المؤسسات</t>
  </si>
  <si>
    <t xml:space="preserve">    Lits</t>
  </si>
  <si>
    <t>Chambres</t>
  </si>
  <si>
    <t xml:space="preserve">  Etablissements</t>
  </si>
  <si>
    <t>Kénitra</t>
  </si>
  <si>
    <t>القنيطرة</t>
  </si>
  <si>
    <t>Khémisset</t>
  </si>
  <si>
    <t>الخميسات</t>
  </si>
  <si>
    <t>Rabat</t>
  </si>
  <si>
    <t>الرباط</t>
  </si>
  <si>
    <t>Salé</t>
  </si>
  <si>
    <t xml:space="preserve">سـلا </t>
  </si>
  <si>
    <t>Sidi Kacem</t>
  </si>
  <si>
    <t>سيدي قاسم</t>
  </si>
  <si>
    <t>Skhirate-Témara</t>
  </si>
  <si>
    <t>الصخيرات ــ تمارة</t>
  </si>
  <si>
    <t>منازل</t>
  </si>
  <si>
    <t>فنادق عائلية</t>
  </si>
  <si>
    <t>موتيلات</t>
  </si>
  <si>
    <t>نزول</t>
  </si>
  <si>
    <t>دور الضيافة</t>
  </si>
  <si>
    <t>إقامات سياحية</t>
  </si>
  <si>
    <t xml:space="preserve">نادي فندقي </t>
  </si>
  <si>
    <t>مخيمات</t>
  </si>
  <si>
    <t>Gites</t>
  </si>
  <si>
    <t>Pensions</t>
  </si>
  <si>
    <t>Motels</t>
  </si>
  <si>
    <t>Auberges</t>
  </si>
  <si>
    <t>Campings</t>
  </si>
  <si>
    <t>Maisons d'hôtes</t>
  </si>
  <si>
    <t>Résidences Hôtelière</t>
  </si>
  <si>
    <t>Clubs Hôtels</t>
  </si>
  <si>
    <t>2</t>
  </si>
  <si>
    <t>1</t>
  </si>
  <si>
    <t>3</t>
  </si>
  <si>
    <t>السياحة الداخلية</t>
  </si>
  <si>
    <t>السياحة الدولية</t>
  </si>
  <si>
    <t xml:space="preserve"> Tourisme  international</t>
  </si>
  <si>
    <t xml:space="preserve"> Tourisme national</t>
  </si>
  <si>
    <t>جدول 3 :</t>
  </si>
  <si>
    <t xml:space="preserve">Tableau 3 : </t>
  </si>
  <si>
    <t>جدول 5:</t>
  </si>
  <si>
    <t xml:space="preserve">Tableau 7: </t>
  </si>
  <si>
    <t>PREFECTURE/ PROVINCE</t>
  </si>
  <si>
    <t xml:space="preserve">العمالة أو الإقليم </t>
  </si>
  <si>
    <t>Catégorie</t>
  </si>
  <si>
    <t>الرباط 
Rabat</t>
  </si>
  <si>
    <t>سلا 
 Salé</t>
  </si>
  <si>
    <t>الصخيرات-تمارة 
Skhirat-Témara</t>
  </si>
  <si>
    <t>الخميسات
Khémisset</t>
  </si>
  <si>
    <t>القنيطرة
kénitra</t>
  </si>
  <si>
    <t>Variation 2016/2017 (%)</t>
  </si>
  <si>
    <t>تطور عدد السياح حسب أشهر السنة بالقنيطرة 2016-2017</t>
  </si>
  <si>
    <t>EVOLUTION DU NOMBRE DE TOURISTES PAR MOIS  A KENITRA, 2016-2017</t>
  </si>
  <si>
    <t>17</t>
  </si>
  <si>
    <t>4</t>
  </si>
  <si>
    <t>7</t>
  </si>
  <si>
    <t xml:space="preserve">تطور عدد السياح حسب أشهر السنة بسلا  2016-2017 </t>
  </si>
  <si>
    <t>EVOLUTION DU NOMBRE DE TOURISTES PAR MOIS  A SALE, 2016-2017</t>
  </si>
  <si>
    <t>الانجليزون</t>
  </si>
  <si>
    <t>سيدي سليمان</t>
  </si>
  <si>
    <t>Sidi Slimane</t>
  </si>
  <si>
    <t>الطاقة الإيوائية للمؤسسات المصنفة حسب العمالة أو الإقليم،2017</t>
  </si>
  <si>
    <t>CAPACITE DES ETABLISSEMENTS CLASSES SELON LA PREFECTURE OU LA PROVINCE, 2017</t>
  </si>
  <si>
    <t>Luxe</t>
  </si>
  <si>
    <t>فنادق فخمة</t>
  </si>
  <si>
    <t>10</t>
  </si>
  <si>
    <t>14</t>
  </si>
  <si>
    <t>12</t>
  </si>
  <si>
    <t>المؤسسات المصنفة حسب العمالة أو الإقليم، 2017</t>
  </si>
  <si>
    <t>ETABLISSEMENTS CLASSES PAR PREFECTURE OU PROVINCE, 2017</t>
  </si>
  <si>
    <t>عدد الأسرة بالمؤسسات المصنفة حسب العمالة أو الإقليم، 2017</t>
  </si>
  <si>
    <t>CAPACITE EN LITS DES ETABLISSEMENTS CLASSES PAR PREFECTURE OU PROVINCE, 2017</t>
  </si>
  <si>
    <t>Arrivées</t>
  </si>
  <si>
    <t>التوزيع الجهوي للقادمين للمؤسسات المصنفة حسب نوع السياحة بالجهة ،2017</t>
  </si>
  <si>
    <t>REPARTITION REGIONALE DES ARRIVEES DANS LES ETABLISSEMENTS CLASSES PAR TYPE DE TOURISME DANS LA REGION , 2017</t>
  </si>
  <si>
    <t>Chine</t>
  </si>
  <si>
    <t>الصين</t>
  </si>
  <si>
    <t>الإسبان</t>
  </si>
  <si>
    <t>الألمان</t>
  </si>
  <si>
    <t>Royaume Uni</t>
  </si>
  <si>
    <t>الإنجليز</t>
  </si>
  <si>
    <t>تطور عدد السياح حسب أشهر السنة بالصخيرات-تمارة 2016-2017</t>
  </si>
  <si>
    <t>EVOLUTION DU NOMBRE DE TOURISTES PAR MOIS  A SKHIRAT-TEMARA, 2016-2017</t>
  </si>
  <si>
    <t>غير المقيمين</t>
  </si>
  <si>
    <t>الهولانديون</t>
  </si>
  <si>
    <t>االألمان</t>
  </si>
  <si>
    <t>Autres pays</t>
  </si>
  <si>
    <t>دول أخرى</t>
  </si>
  <si>
    <t>تطور عدد السياح حسب أشهر السنة بالخميسات 2016-2017</t>
  </si>
  <si>
    <t>EVOLUTION DU NOMBRE DE TOURISTES PAR MOIS  A KHEMISSET, 2016-2017</t>
  </si>
  <si>
    <t>هولاندا</t>
  </si>
  <si>
    <t>البرتغال</t>
  </si>
  <si>
    <t>سيدي سليمان
Sidi slimane</t>
  </si>
  <si>
    <t>الطاقة الإيوائية للمؤسسات المصنفة حسب العمالة أو الإقليم، 2017</t>
  </si>
  <si>
    <t>التوزيع الجهوي للقادمين للمؤسسات المصنفة حسب نوع السياحة بالجهة ، 2017</t>
  </si>
  <si>
    <t xml:space="preserve">REPARTITION REGIONALE DES ARRIVEES DANS LES ETABLISSEMENTS CLASSES PAR TYPE DE TOURISME DANS LA REGION, 2017 </t>
  </si>
  <si>
    <t>جدول 16 :</t>
  </si>
  <si>
    <t>جدول 17 :</t>
  </si>
  <si>
    <t xml:space="preserve">Tableau 17 : </t>
  </si>
  <si>
    <t xml:space="preserve">Tableau 16 : </t>
  </si>
  <si>
    <t>تطور عدد السياح حسب الأسواق بالقنيطرة 2017-2018</t>
  </si>
  <si>
    <t>EVOLUTION DU NOMBRE DE TOURISTES PAR MARCHE A KENITRA, 2017-2018</t>
  </si>
  <si>
    <t>Variation 2017/2018 (%)</t>
  </si>
  <si>
    <t>تطور عدد السياح حسب نوع الفنادق بالقنيطرة 2017-2018</t>
  </si>
  <si>
    <t>EVOLUTION DU NOMBRE DE TOURISTES PAR CATEGORIE DES HÔTELS  A KENITRA, 2017-2018</t>
  </si>
  <si>
    <t>جدول 18 :</t>
  </si>
  <si>
    <t xml:space="preserve">Tableau 18 : </t>
  </si>
  <si>
    <t>EVOLUTION DU NOMBRE DE TOURISTES PAR MARCHE DANS LA REGION, 2016- 2017</t>
  </si>
  <si>
    <t>تطور عدد السياح حسب الأسواق بالجهة 2017-2018</t>
  </si>
  <si>
    <t>الممتاز</t>
  </si>
  <si>
    <t>Pension 2éme classe</t>
  </si>
  <si>
    <t>Résidence 1ére catégorie</t>
  </si>
  <si>
    <t>VVT 1ére catégorie</t>
  </si>
  <si>
    <t>VVT 3ème catégorie</t>
  </si>
  <si>
    <t>منازل الضيافة الدرجة الأولى</t>
  </si>
  <si>
    <t>منازل الضيافة الدرجة الثانية</t>
  </si>
  <si>
    <t>نزل الدرجة الثانية</t>
  </si>
  <si>
    <t>إقامة الدرجة الأولى</t>
  </si>
  <si>
    <t>تطور عدد السياح حسب نوع الفنادق بالجهة 2017-2018</t>
  </si>
  <si>
    <t>EVOLUTION DU NOMBRE DE TOURISTES PAR CATEGORIE DES HÔTELS  DANS LA REGION, 2017-2018</t>
  </si>
  <si>
    <t>تطور عدد السياح حسب أشهر السنة بالجهة 2017-2018</t>
  </si>
  <si>
    <t>EVOLUTION DU NOMBRE DE TOURISTES PAR MOIS  DANS LA REGION, 2017-2018</t>
  </si>
  <si>
    <t>تطور عدد السياح حسب الأسواق بالرباط 2017-2018</t>
  </si>
  <si>
    <t>EVOLUTION DU NOMBRE DE TOURISTES PAR MARCHE A RABAT, 2017-2018</t>
  </si>
  <si>
    <t>Pension 1ère classe</t>
  </si>
  <si>
    <t>نزل الدرجة الأولى</t>
  </si>
  <si>
    <t>تطور عدد السياح حسب نوع الفنادق بالرباط 2017-2018</t>
  </si>
  <si>
    <t>EVOLUTION DU NOMBRE DE TOURISTES PAR CATEGORIE DES HÔTELS  A RABAT, 2017-2018</t>
  </si>
  <si>
    <t>Maisons d'Hôtes 1ère ccatégorie</t>
  </si>
  <si>
    <t>Maisons d'Hôtes 2éme ccatégorie</t>
  </si>
  <si>
    <t>تطور عدد السياح حسب أشهر السنة بالرباط 2017-2018</t>
  </si>
  <si>
    <t>EVOLUTION DU NOMBRE DE TOURISTES PAR MOIS  A RABAT, 2017-2018</t>
  </si>
  <si>
    <t>تطور عدد السياح حسب الأسواق بالصخيرات-تمارة  2017-2018</t>
  </si>
  <si>
    <t>EVOLUTION DU NOMBRE DE TOURISTES PAR MARCHE A SKHIRAT-TEMARA, 2017-2018</t>
  </si>
  <si>
    <t>EVOLUTION DU NOMBRE DE TOURISTES PAR MARCHE A SALE, 2017-2018</t>
  </si>
  <si>
    <t xml:space="preserve">تطور عدد السياح حسب الأسواق بسلا  2017-2018  </t>
  </si>
  <si>
    <t>تطور عدد السياح حسب الأسواق بالخميسات 2017-2018</t>
  </si>
  <si>
    <t>EVOLUTION DU NOMBRE DE TOURISTES PAR MARCHE A KHEMISSET, 2017-2018</t>
  </si>
  <si>
    <t>إسبانيا</t>
  </si>
  <si>
    <t>القرى السياحية الدرجة الأولى</t>
  </si>
  <si>
    <t>القرى السياحية الدرجة الثالثة</t>
  </si>
  <si>
    <t>تطور عدد السياح حسب نوع الفنادق بالخميسات 2017-2018</t>
  </si>
  <si>
    <t>Source : Délégation Régionale du Tourisme à Rabat</t>
  </si>
  <si>
    <t>المصدر : المندوبية الجهوية للسياحة بالرباط</t>
  </si>
  <si>
    <t xml:space="preserve">البلدان العربية </t>
  </si>
  <si>
    <t>المملكة العربية السعودية</t>
  </si>
  <si>
    <t>الشرق الأوسط</t>
  </si>
  <si>
    <t>Arabie Saoudite</t>
  </si>
  <si>
    <t>Moyen orient</t>
  </si>
  <si>
    <t>تطور عدد السياح حسب الأسواق بسيدي سليمان 2018</t>
  </si>
  <si>
    <t>EVOLUTION DU NOMBRE DE TOURISTES PAR MARCHE A SIDI SLIMANE, 2018</t>
  </si>
  <si>
    <t xml:space="preserve">القدوم </t>
  </si>
  <si>
    <t>جدول 8:</t>
  </si>
  <si>
    <t xml:space="preserve">Tableau 10: </t>
  </si>
  <si>
    <t>EVOLUTION DU NOMBRE DE TOURISTES PAR CATEGORIE DES HÔTELS  A KHEMISSET, 2017-2018</t>
  </si>
  <si>
    <t>EVOLUTION DU NOMBRE DE TOURISTES PAR MARCHE DANS LA REGION, 2017-2018</t>
  </si>
  <si>
    <t>المؤسسات المصنفة حسب العمالة أو الإقليم، 2018</t>
  </si>
  <si>
    <t>ETABLISSEMENTS CLASSES PAR PREFECTURE OU PROVINCE, 2018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</si>
</sst>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د.م.&quot;\ #,##0_-;&quot;د.م.&quot;\ #,##0\-"/>
    <numFmt numFmtId="165" formatCode="&quot;د.م.&quot;\ #,##0_-;[Red]&quot;د.م.&quot;\ #,##0\-"/>
    <numFmt numFmtId="166" formatCode="&quot;د.م.&quot;\ #,##0.00_-;&quot;د.م.&quot;\ #,##0.00\-"/>
    <numFmt numFmtId="167" formatCode="&quot;د.م.&quot;\ #,##0.00_-;[Red]&quot;د.م.&quot;\ #,##0.00\-"/>
    <numFmt numFmtId="168" formatCode="_-&quot;د.م.&quot;\ * #,##0_-;_-&quot;د.م.&quot;\ * #,##0\-;_-&quot;د.م.&quot;\ * &quot;-&quot;_-;_-@_-"/>
    <numFmt numFmtId="169" formatCode="_-* #,##0_-;_-* #,##0\-;_-* &quot;-&quot;_-;_-@_-"/>
    <numFmt numFmtId="170" formatCode="_-&quot;د.م.&quot;\ * #,##0.00_-;_-&quot;د.م.&quot;\ * #,##0.00\-;_-&quot;د.م.&quot;\ * &quot;-&quot;??_-;_-@_-"/>
    <numFmt numFmtId="171" formatCode="_-* #,##0.00_-;_-* #,##0.00\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&quot; F&quot;;[Red]\-#,##0&quot; F&quot;"/>
    <numFmt numFmtId="181" formatCode="#,##0.00&quot; F&quot;;[Red]\-#,##0.00&quot; F&quot;"/>
    <numFmt numFmtId="182" formatCode="###\ ###"/>
    <numFmt numFmtId="183" formatCode="#\ ###\ ###"/>
    <numFmt numFmtId="184" formatCode="###\ ###\ ###"/>
    <numFmt numFmtId="185" formatCode="##\ ###\ ###"/>
    <numFmt numFmtId="186" formatCode="0.0"/>
    <numFmt numFmtId="187" formatCode="\-"/>
    <numFmt numFmtId="188" formatCode="###.0\ ###\ ###"/>
    <numFmt numFmtId="189" formatCode="####.\ ###\ ###"/>
    <numFmt numFmtId="190" formatCode="0.0%"/>
    <numFmt numFmtId="191" formatCode="#,##0.00[$€];[Red]\-#,##0.00[$€]"/>
    <numFmt numFmtId="192" formatCode="[$-40C]dddd\ d\ mmmm\ yyyy"/>
    <numFmt numFmtId="193" formatCode="00000"/>
    <numFmt numFmtId="194" formatCode="General_)"/>
    <numFmt numFmtId="195" formatCode="B1mmm/yy"/>
    <numFmt numFmtId="196" formatCode="0_)"/>
  </numFmts>
  <fonts count="67">
    <font>
      <sz val="12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Courier"/>
      <family val="3"/>
    </font>
    <font>
      <sz val="11"/>
      <color indexed="8"/>
      <name val="Arial"/>
      <family val="2"/>
    </font>
    <font>
      <sz val="8.25"/>
      <color indexed="8"/>
      <name val="Arial"/>
      <family val="2"/>
    </font>
    <font>
      <b/>
      <sz val="8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52"/>
      <name val="Times New Roman"/>
      <family val="1"/>
    </font>
    <font>
      <sz val="16"/>
      <color indexed="52"/>
      <name val="Courier"/>
      <family val="3"/>
    </font>
    <font>
      <b/>
      <sz val="12"/>
      <color indexed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63"/>
      <name val="Times New Roman"/>
      <family val="1"/>
    </font>
    <font>
      <b/>
      <sz val="16"/>
      <color indexed="63"/>
      <name val="Times New Roman"/>
      <family val="1"/>
    </font>
    <font>
      <b/>
      <i/>
      <sz val="2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5" tint="-0.4999699890613556"/>
      <name val="Times New Roman"/>
      <family val="1"/>
    </font>
    <font>
      <sz val="16"/>
      <color theme="5" tint="-0.4999699890613556"/>
      <name val="Courier"/>
      <family val="3"/>
    </font>
    <font>
      <b/>
      <sz val="12"/>
      <color rgb="FFFFFF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theme="9" tint="-0.24997000396251678"/>
      <name val="Times New Roman"/>
      <family val="1"/>
    </font>
    <font>
      <b/>
      <sz val="16"/>
      <color theme="9" tint="-0.24997000396251678"/>
      <name val="Times New Roman"/>
      <family val="1"/>
    </font>
    <font>
      <b/>
      <i/>
      <sz val="20"/>
      <color theme="9" tint="-0.24997000396251678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13" fillId="26" borderId="1" applyNumberFormat="0" applyAlignment="0" applyProtection="0"/>
    <xf numFmtId="0" fontId="12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19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9" fillId="30" borderId="0" applyNumberFormat="0" applyBorder="0" applyAlignment="0" applyProtection="0"/>
    <xf numFmtId="0" fontId="18" fillId="0" borderId="0">
      <alignment/>
      <protection/>
    </xf>
    <xf numFmtId="196" fontId="18" fillId="0" borderId="0">
      <alignment/>
      <protection/>
    </xf>
    <xf numFmtId="0" fontId="17" fillId="0" borderId="0">
      <alignment/>
      <protection/>
    </xf>
    <xf numFmtId="9" fontId="4" fillId="0" borderId="0" applyFont="0" applyFill="0" applyBorder="0" applyAlignment="0" applyProtection="0"/>
    <xf numFmtId="0" fontId="50" fillId="31" borderId="0" applyNumberFormat="0" applyBorder="0" applyAlignment="0" applyProtection="0"/>
    <xf numFmtId="0" fontId="14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325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9" fillId="34" borderId="0" xfId="0" applyFont="1" applyFill="1" applyAlignment="1">
      <alignment/>
    </xf>
    <xf numFmtId="0" fontId="0" fillId="34" borderId="0" xfId="0" applyFill="1" applyAlignment="1">
      <alignment/>
    </xf>
    <xf numFmtId="191" fontId="10" fillId="35" borderId="0" xfId="44" applyFont="1" applyFill="1" applyBorder="1" applyAlignment="1" applyProtection="1">
      <alignment horizontal="center"/>
      <protection/>
    </xf>
    <xf numFmtId="0" fontId="9" fillId="35" borderId="0" xfId="0" applyFont="1" applyFill="1" applyAlignment="1">
      <alignment/>
    </xf>
    <xf numFmtId="0" fontId="10" fillId="35" borderId="0" xfId="0" applyFont="1" applyFill="1" applyBorder="1" applyAlignment="1" applyProtection="1">
      <alignment horizontal="left"/>
      <protection/>
    </xf>
    <xf numFmtId="0" fontId="10" fillId="35" borderId="0" xfId="0" applyFont="1" applyFill="1" applyBorder="1" applyAlignment="1" applyProtection="1">
      <alignment horizontal="right"/>
      <protection/>
    </xf>
    <xf numFmtId="0" fontId="9" fillId="35" borderId="0" xfId="0" applyFont="1" applyFill="1" applyBorder="1" applyAlignment="1" applyProtection="1">
      <alignment horizontal="left"/>
      <protection/>
    </xf>
    <xf numFmtId="3" fontId="9" fillId="35" borderId="0" xfId="0" applyNumberFormat="1" applyFont="1" applyFill="1" applyBorder="1" applyAlignment="1">
      <alignment horizontal="center"/>
    </xf>
    <xf numFmtId="3" fontId="10" fillId="35" borderId="0" xfId="0" applyNumberFormat="1" applyFont="1" applyFill="1" applyBorder="1" applyAlignment="1">
      <alignment horizontal="center"/>
    </xf>
    <xf numFmtId="0" fontId="9" fillId="35" borderId="0" xfId="0" applyFont="1" applyFill="1" applyBorder="1" applyAlignment="1" applyProtection="1">
      <alignment horizontal="right"/>
      <protection/>
    </xf>
    <xf numFmtId="0" fontId="9" fillId="35" borderId="0" xfId="0" applyFont="1" applyFill="1" applyBorder="1" applyAlignment="1">
      <alignment/>
    </xf>
    <xf numFmtId="0" fontId="10" fillId="35" borderId="0" xfId="0" applyFont="1" applyFill="1" applyBorder="1" applyAlignment="1" applyProtection="1">
      <alignment horizontal="right" readingOrder="2"/>
      <protection/>
    </xf>
    <xf numFmtId="0" fontId="9" fillId="35" borderId="0" xfId="0" applyFont="1" applyFill="1" applyBorder="1" applyAlignment="1">
      <alignment horizontal="right"/>
    </xf>
    <xf numFmtId="0" fontId="10" fillId="35" borderId="0" xfId="0" applyFont="1" applyFill="1" applyBorder="1" applyAlignment="1">
      <alignment horizontal="left" vertical="center" wrapText="1"/>
    </xf>
    <xf numFmtId="0" fontId="10" fillId="35" borderId="0" xfId="0" applyFont="1" applyFill="1" applyBorder="1" applyAlignment="1">
      <alignment horizontal="right" vertical="center" wrapText="1"/>
    </xf>
    <xf numFmtId="0" fontId="10" fillId="35" borderId="0" xfId="0" applyFont="1" applyFill="1" applyAlignment="1">
      <alignment vertical="top" wrapText="1"/>
    </xf>
    <xf numFmtId="0" fontId="10" fillId="35" borderId="0" xfId="0" applyFont="1" applyFill="1" applyBorder="1" applyAlignment="1" applyProtection="1">
      <alignment horizontal="center" vertical="center" wrapText="1"/>
      <protection/>
    </xf>
    <xf numFmtId="0" fontId="10" fillId="35" borderId="0" xfId="0" applyFont="1" applyFill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 quotePrefix="1">
      <alignment vertical="top" wrapText="1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right" vertical="center" wrapText="1"/>
    </xf>
    <xf numFmtId="0" fontId="10" fillId="35" borderId="0" xfId="0" applyFont="1" applyFill="1" applyBorder="1" applyAlignment="1" quotePrefix="1">
      <alignment horizontal="right" vertical="center" wrapText="1"/>
    </xf>
    <xf numFmtId="0" fontId="9" fillId="35" borderId="0" xfId="0" applyFont="1" applyFill="1" applyBorder="1" applyAlignment="1" quotePrefix="1">
      <alignment horizontal="left" vertical="center"/>
    </xf>
    <xf numFmtId="0" fontId="9" fillId="35" borderId="0" xfId="0" applyFont="1" applyFill="1" applyBorder="1" applyAlignment="1">
      <alignment horizontal="left" vertical="center"/>
    </xf>
    <xf numFmtId="0" fontId="0" fillId="35" borderId="0" xfId="0" applyFill="1" applyAlignment="1">
      <alignment/>
    </xf>
    <xf numFmtId="0" fontId="9" fillId="35" borderId="0" xfId="0" applyFont="1" applyFill="1" applyBorder="1" applyAlignment="1" applyProtection="1" quotePrefix="1">
      <alignment horizontal="left"/>
      <protection/>
    </xf>
    <xf numFmtId="0" fontId="9" fillId="35" borderId="0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left"/>
    </xf>
    <xf numFmtId="0" fontId="10" fillId="35" borderId="0" xfId="0" applyFont="1" applyFill="1" applyBorder="1" applyAlignment="1">
      <alignment horizontal="right"/>
    </xf>
    <xf numFmtId="0" fontId="10" fillId="35" borderId="0" xfId="0" applyFont="1" applyFill="1" applyBorder="1" applyAlignment="1">
      <alignment horizontal="left"/>
    </xf>
    <xf numFmtId="0" fontId="0" fillId="35" borderId="0" xfId="0" applyFill="1" applyBorder="1" applyAlignment="1">
      <alignment/>
    </xf>
    <xf numFmtId="3" fontId="9" fillId="35" borderId="0" xfId="0" applyNumberFormat="1" applyFont="1" applyFill="1" applyBorder="1" applyAlignment="1">
      <alignment/>
    </xf>
    <xf numFmtId="3" fontId="9" fillId="35" borderId="0" xfId="0" applyNumberFormat="1" applyFont="1" applyFill="1" applyBorder="1" applyAlignment="1">
      <alignment horizontal="right"/>
    </xf>
    <xf numFmtId="3" fontId="10" fillId="35" borderId="0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wrapText="1"/>
    </xf>
    <xf numFmtId="0" fontId="10" fillId="35" borderId="10" xfId="0" applyFont="1" applyFill="1" applyBorder="1" applyAlignment="1">
      <alignment vertical="top" wrapText="1"/>
    </xf>
    <xf numFmtId="3" fontId="10" fillId="35" borderId="0" xfId="0" applyNumberFormat="1" applyFont="1" applyFill="1" applyBorder="1" applyAlignment="1">
      <alignment wrapText="1"/>
    </xf>
    <xf numFmtId="0" fontId="8" fillId="35" borderId="0" xfId="0" applyFont="1" applyFill="1" applyAlignment="1">
      <alignment/>
    </xf>
    <xf numFmtId="0" fontId="7" fillId="35" borderId="0" xfId="0" applyFont="1" applyFill="1" applyAlignment="1">
      <alignment horizontal="right"/>
    </xf>
    <xf numFmtId="0" fontId="10" fillId="35" borderId="0" xfId="0" applyFont="1" applyFill="1" applyAlignment="1">
      <alignment vertical="center"/>
    </xf>
    <xf numFmtId="3" fontId="9" fillId="35" borderId="0" xfId="0" applyNumberFormat="1" applyFont="1" applyFill="1" applyBorder="1" applyAlignment="1">
      <alignment horizontal="center" vertical="center"/>
    </xf>
    <xf numFmtId="0" fontId="9" fillId="35" borderId="0" xfId="0" applyFont="1" applyFill="1" applyAlignment="1">
      <alignment vertical="center"/>
    </xf>
    <xf numFmtId="0" fontId="10" fillId="35" borderId="11" xfId="0" applyFont="1" applyFill="1" applyBorder="1" applyAlignment="1">
      <alignment vertical="center"/>
    </xf>
    <xf numFmtId="0" fontId="9" fillId="35" borderId="0" xfId="0" applyFont="1" applyFill="1" applyBorder="1" applyAlignment="1" applyProtection="1">
      <alignment horizontal="right" vertical="center" readingOrder="2"/>
      <protection/>
    </xf>
    <xf numFmtId="0" fontId="9" fillId="35" borderId="0" xfId="0" applyFont="1" applyFill="1" applyBorder="1" applyAlignment="1" applyProtection="1">
      <alignment horizontal="right" vertical="center"/>
      <protection/>
    </xf>
    <xf numFmtId="0" fontId="10" fillId="35" borderId="0" xfId="0" applyFont="1" applyFill="1" applyAlignment="1" applyProtection="1">
      <alignment vertical="center"/>
      <protection/>
    </xf>
    <xf numFmtId="0" fontId="9" fillId="35" borderId="0" xfId="0" applyFont="1" applyFill="1" applyAlignment="1" applyProtection="1">
      <alignment horizontal="right" vertical="center"/>
      <protection/>
    </xf>
    <xf numFmtId="0" fontId="9" fillId="35" borderId="0" xfId="0" applyFont="1" applyFill="1" applyAlignment="1">
      <alignment horizontal="right" vertical="center"/>
    </xf>
    <xf numFmtId="0" fontId="10" fillId="35" borderId="0" xfId="0" applyFont="1" applyFill="1" applyAlignment="1">
      <alignment horizontal="right" vertical="center"/>
    </xf>
    <xf numFmtId="3" fontId="10" fillId="35" borderId="0" xfId="0" applyNumberFormat="1" applyFont="1" applyFill="1" applyAlignment="1">
      <alignment vertical="center"/>
    </xf>
    <xf numFmtId="4" fontId="10" fillId="35" borderId="0" xfId="0" applyNumberFormat="1" applyFont="1" applyFill="1" applyAlignment="1">
      <alignment vertical="center"/>
    </xf>
    <xf numFmtId="0" fontId="9" fillId="35" borderId="0" xfId="0" applyFont="1" applyFill="1" applyBorder="1" applyAlignment="1">
      <alignment vertical="center"/>
    </xf>
    <xf numFmtId="184" fontId="9" fillId="35" borderId="0" xfId="0" applyNumberFormat="1" applyFont="1" applyFill="1" applyAlignment="1">
      <alignment/>
    </xf>
    <xf numFmtId="0" fontId="9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left" vertical="center"/>
    </xf>
    <xf numFmtId="2" fontId="9" fillId="35" borderId="0" xfId="0" applyNumberFormat="1" applyFont="1" applyFill="1" applyBorder="1" applyAlignment="1">
      <alignment horizontal="left" vertical="center" wrapText="1"/>
    </xf>
    <xf numFmtId="0" fontId="10" fillId="35" borderId="11" xfId="0" applyFont="1" applyFill="1" applyBorder="1" applyAlignment="1">
      <alignment horizontal="left" vertical="center"/>
    </xf>
    <xf numFmtId="0" fontId="9" fillId="35" borderId="11" xfId="0" applyFont="1" applyFill="1" applyBorder="1" applyAlignment="1">
      <alignment/>
    </xf>
    <xf numFmtId="0" fontId="10" fillId="35" borderId="11" xfId="0" applyFont="1" applyFill="1" applyBorder="1" applyAlignment="1">
      <alignment/>
    </xf>
    <xf numFmtId="0" fontId="11" fillId="35" borderId="0" xfId="0" applyFont="1" applyFill="1" applyAlignment="1">
      <alignment vertical="center"/>
    </xf>
    <xf numFmtId="0" fontId="9" fillId="35" borderId="0" xfId="0" applyFont="1" applyFill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10" fillId="35" borderId="0" xfId="0" applyFont="1" applyFill="1" applyBorder="1" applyAlignment="1">
      <alignment vertical="center"/>
    </xf>
    <xf numFmtId="0" fontId="11" fillId="36" borderId="0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/>
    </xf>
    <xf numFmtId="3" fontId="9" fillId="37" borderId="0" xfId="0" applyNumberFormat="1" applyFont="1" applyFill="1" applyBorder="1" applyAlignment="1">
      <alignment horizontal="center" vertical="center"/>
    </xf>
    <xf numFmtId="0" fontId="9" fillId="37" borderId="0" xfId="0" applyFont="1" applyFill="1" applyBorder="1" applyAlignment="1">
      <alignment horizontal="center" vertical="center"/>
    </xf>
    <xf numFmtId="3" fontId="10" fillId="37" borderId="0" xfId="0" applyNumberFormat="1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182" fontId="10" fillId="37" borderId="11" xfId="0" applyNumberFormat="1" applyFont="1" applyFill="1" applyBorder="1" applyAlignment="1">
      <alignment horizontal="center" vertical="center"/>
    </xf>
    <xf numFmtId="3" fontId="10" fillId="37" borderId="11" xfId="0" applyNumberFormat="1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9" fillId="37" borderId="0" xfId="0" applyFont="1" applyFill="1" applyAlignment="1">
      <alignment vertical="center"/>
    </xf>
    <xf numFmtId="0" fontId="9" fillId="37" borderId="11" xfId="0" applyFont="1" applyFill="1" applyBorder="1" applyAlignment="1">
      <alignment horizontal="center" vertical="center"/>
    </xf>
    <xf numFmtId="0" fontId="58" fillId="35" borderId="0" xfId="0" applyFont="1" applyFill="1" applyAlignment="1">
      <alignment/>
    </xf>
    <xf numFmtId="0" fontId="59" fillId="35" borderId="0" xfId="0" applyFont="1" applyFill="1" applyAlignment="1">
      <alignment/>
    </xf>
    <xf numFmtId="0" fontId="58" fillId="0" borderId="0" xfId="0" applyFont="1" applyAlignment="1">
      <alignment/>
    </xf>
    <xf numFmtId="0" fontId="9" fillId="37" borderId="0" xfId="0" applyFont="1" applyFill="1" applyAlignment="1">
      <alignment/>
    </xf>
    <xf numFmtId="0" fontId="9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center" vertical="center"/>
    </xf>
    <xf numFmtId="0" fontId="9" fillId="37" borderId="0" xfId="0" applyFont="1" applyFill="1" applyAlignment="1">
      <alignment horizontal="center" vertical="center"/>
    </xf>
    <xf numFmtId="0" fontId="10" fillId="35" borderId="12" xfId="0" applyFont="1" applyFill="1" applyBorder="1" applyAlignment="1">
      <alignment vertical="center" wrapText="1"/>
    </xf>
    <xf numFmtId="0" fontId="10" fillId="37" borderId="0" xfId="0" applyFont="1" applyFill="1" applyBorder="1" applyAlignment="1">
      <alignment vertical="center"/>
    </xf>
    <xf numFmtId="184" fontId="9" fillId="37" borderId="0" xfId="0" applyNumberFormat="1" applyFont="1" applyFill="1" applyAlignment="1">
      <alignment/>
    </xf>
    <xf numFmtId="0" fontId="10" fillId="37" borderId="12" xfId="0" applyFont="1" applyFill="1" applyBorder="1" applyAlignment="1">
      <alignment horizontal="center" vertical="center"/>
    </xf>
    <xf numFmtId="184" fontId="9" fillId="37" borderId="0" xfId="0" applyNumberFormat="1" applyFont="1" applyFill="1" applyBorder="1" applyAlignment="1">
      <alignment/>
    </xf>
    <xf numFmtId="0" fontId="10" fillId="37" borderId="10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vertical="center" wrapText="1"/>
    </xf>
    <xf numFmtId="196" fontId="9" fillId="37" borderId="0" xfId="54" applyFont="1" applyFill="1" applyBorder="1" applyAlignment="1" applyProtection="1">
      <alignment vertical="center"/>
      <protection/>
    </xf>
    <xf numFmtId="0" fontId="15" fillId="37" borderId="0" xfId="0" applyFont="1" applyFill="1" applyAlignment="1">
      <alignment/>
    </xf>
    <xf numFmtId="0" fontId="15" fillId="37" borderId="0" xfId="0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/>
    </xf>
    <xf numFmtId="0" fontId="9" fillId="37" borderId="10" xfId="0" applyFont="1" applyFill="1" applyBorder="1" applyAlignment="1">
      <alignment/>
    </xf>
    <xf numFmtId="4" fontId="9" fillId="37" borderId="0" xfId="0" applyNumberFormat="1" applyFont="1" applyFill="1" applyBorder="1" applyAlignment="1">
      <alignment vertical="center" wrapText="1"/>
    </xf>
    <xf numFmtId="184" fontId="9" fillId="37" borderId="0" xfId="54" applyNumberFormat="1" applyFont="1" applyFill="1" applyAlignment="1">
      <alignment vertical="center"/>
      <protection/>
    </xf>
    <xf numFmtId="0" fontId="9" fillId="37" borderId="0" xfId="55" applyFont="1" applyFill="1" applyAlignment="1">
      <alignment vertical="center"/>
      <protection/>
    </xf>
    <xf numFmtId="0" fontId="10" fillId="37" borderId="0" xfId="0" applyFont="1" applyFill="1" applyBorder="1" applyAlignment="1" applyProtection="1">
      <alignment horizontal="right" vertical="center" readingOrder="2"/>
      <protection/>
    </xf>
    <xf numFmtId="0" fontId="10" fillId="37" borderId="0" xfId="0" applyFont="1" applyFill="1" applyBorder="1" applyAlignment="1" applyProtection="1">
      <alignment vertical="center" readingOrder="2"/>
      <protection/>
    </xf>
    <xf numFmtId="184" fontId="10" fillId="37" borderId="0" xfId="54" applyNumberFormat="1" applyFont="1" applyFill="1" applyAlignment="1">
      <alignment horizontal="center" vertical="center"/>
      <protection/>
    </xf>
    <xf numFmtId="0" fontId="10" fillId="37" borderId="0" xfId="55" applyFont="1" applyFill="1" applyAlignment="1">
      <alignment horizontal="center" vertical="center"/>
      <protection/>
    </xf>
    <xf numFmtId="196" fontId="10" fillId="37" borderId="0" xfId="54" applyFont="1" applyFill="1" applyBorder="1" applyAlignment="1" applyProtection="1">
      <alignment horizontal="center" vertical="center"/>
      <protection/>
    </xf>
    <xf numFmtId="4" fontId="10" fillId="37" borderId="10" xfId="0" applyNumberFormat="1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right" vertical="center"/>
    </xf>
    <xf numFmtId="3" fontId="16" fillId="37" borderId="0" xfId="0" applyNumberFormat="1" applyFont="1" applyFill="1" applyBorder="1" applyAlignment="1">
      <alignment horizontal="center" vertical="center"/>
    </xf>
    <xf numFmtId="3" fontId="9" fillId="35" borderId="0" xfId="0" applyNumberFormat="1" applyFont="1" applyFill="1" applyBorder="1" applyAlignment="1">
      <alignment/>
    </xf>
    <xf numFmtId="0" fontId="9" fillId="35" borderId="0" xfId="0" applyFont="1" applyFill="1" applyBorder="1" applyAlignment="1">
      <alignment/>
    </xf>
    <xf numFmtId="3" fontId="15" fillId="37" borderId="0" xfId="0" applyNumberFormat="1" applyFont="1" applyFill="1" applyBorder="1" applyAlignment="1">
      <alignment vertical="center" wrapText="1"/>
    </xf>
    <xf numFmtId="194" fontId="0" fillId="35" borderId="0" xfId="0" applyNumberFormat="1" applyFill="1" applyAlignment="1">
      <alignment wrapText="1"/>
    </xf>
    <xf numFmtId="194" fontId="0" fillId="35" borderId="0" xfId="0" applyNumberFormat="1" applyFont="1" applyFill="1" applyAlignment="1">
      <alignment wrapText="1"/>
    </xf>
    <xf numFmtId="0" fontId="9" fillId="35" borderId="0" xfId="0" applyFont="1" applyFill="1" applyAlignment="1">
      <alignment vertical="top"/>
    </xf>
    <xf numFmtId="0" fontId="9" fillId="37" borderId="11" xfId="0" applyFont="1" applyFill="1" applyBorder="1" applyAlignment="1">
      <alignment/>
    </xf>
    <xf numFmtId="0" fontId="60" fillId="37" borderId="12" xfId="0" applyFont="1" applyFill="1" applyBorder="1" applyAlignment="1">
      <alignment horizontal="center" vertical="center" wrapText="1"/>
    </xf>
    <xf numFmtId="0" fontId="60" fillId="37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/>
    </xf>
    <xf numFmtId="3" fontId="15" fillId="37" borderId="0" xfId="0" applyNumberFormat="1" applyFont="1" applyFill="1" applyBorder="1" applyAlignment="1">
      <alignment horizontal="center" vertical="center" wrapText="1"/>
    </xf>
    <xf numFmtId="3" fontId="10" fillId="37" borderId="11" xfId="0" applyNumberFormat="1" applyFont="1" applyFill="1" applyBorder="1" applyAlignment="1">
      <alignment horizontal="center" vertical="center"/>
    </xf>
    <xf numFmtId="4" fontId="10" fillId="37" borderId="10" xfId="0" applyNumberFormat="1" applyFont="1" applyFill="1" applyBorder="1" applyAlignment="1">
      <alignment horizontal="center" vertical="center" wrapText="1"/>
    </xf>
    <xf numFmtId="3" fontId="16" fillId="37" borderId="0" xfId="0" applyNumberFormat="1" applyFont="1" applyFill="1" applyBorder="1" applyAlignment="1">
      <alignment horizontal="center" vertical="center" wrapText="1"/>
    </xf>
    <xf numFmtId="3" fontId="10" fillId="37" borderId="10" xfId="0" applyNumberFormat="1" applyFont="1" applyFill="1" applyBorder="1" applyAlignment="1">
      <alignment horizontal="center" vertical="center"/>
    </xf>
    <xf numFmtId="3" fontId="15" fillId="37" borderId="10" xfId="0" applyNumberFormat="1" applyFont="1" applyFill="1" applyBorder="1" applyAlignment="1">
      <alignment horizontal="center" vertical="center" wrapText="1"/>
    </xf>
    <xf numFmtId="3" fontId="16" fillId="37" borderId="10" xfId="0" applyNumberFormat="1" applyFont="1" applyFill="1" applyBorder="1" applyAlignment="1">
      <alignment horizontal="center" vertical="center"/>
    </xf>
    <xf numFmtId="3" fontId="15" fillId="37" borderId="0" xfId="0" applyNumberFormat="1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horizontal="left" vertical="center"/>
    </xf>
    <xf numFmtId="0" fontId="10" fillId="35" borderId="10" xfId="0" applyFont="1" applyFill="1" applyBorder="1" applyAlignment="1">
      <alignment vertical="center"/>
    </xf>
    <xf numFmtId="3" fontId="16" fillId="37" borderId="11" xfId="0" applyNumberFormat="1" applyFont="1" applyFill="1" applyBorder="1" applyAlignment="1">
      <alignment horizontal="center" vertical="center" wrapText="1"/>
    </xf>
    <xf numFmtId="1" fontId="15" fillId="37" borderId="0" xfId="0" applyNumberFormat="1" applyFont="1" applyFill="1" applyBorder="1" applyAlignment="1">
      <alignment horizontal="center" vertical="center"/>
    </xf>
    <xf numFmtId="0" fontId="16" fillId="37" borderId="11" xfId="0" applyFont="1" applyFill="1" applyBorder="1" applyAlignment="1">
      <alignment horizontal="center" vertical="center"/>
    </xf>
    <xf numFmtId="3" fontId="16" fillId="37" borderId="11" xfId="0" applyNumberFormat="1" applyFont="1" applyFill="1" applyBorder="1" applyAlignment="1">
      <alignment horizontal="center" vertical="center"/>
    </xf>
    <xf numFmtId="1" fontId="16" fillId="37" borderId="0" xfId="0" applyNumberFormat="1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/>
    </xf>
    <xf numFmtId="3" fontId="61" fillId="37" borderId="0" xfId="0" applyNumberFormat="1" applyFont="1" applyFill="1" applyBorder="1" applyAlignment="1">
      <alignment horizontal="center" vertical="center"/>
    </xf>
    <xf numFmtId="3" fontId="62" fillId="37" borderId="0" xfId="0" applyNumberFormat="1" applyFont="1" applyFill="1" applyBorder="1" applyAlignment="1">
      <alignment horizontal="center" vertical="center"/>
    </xf>
    <xf numFmtId="0" fontId="10" fillId="37" borderId="0" xfId="0" applyFont="1" applyFill="1" applyAlignment="1">
      <alignment vertical="center"/>
    </xf>
    <xf numFmtId="0" fontId="16" fillId="35" borderId="11" xfId="0" applyFont="1" applyFill="1" applyBorder="1" applyAlignment="1">
      <alignment horizontal="left" vertical="center"/>
    </xf>
    <xf numFmtId="0" fontId="16" fillId="35" borderId="11" xfId="0" applyFont="1" applyFill="1" applyBorder="1" applyAlignment="1">
      <alignment vertical="center"/>
    </xf>
    <xf numFmtId="0" fontId="16" fillId="37" borderId="0" xfId="0" applyFont="1" applyFill="1" applyBorder="1" applyAlignment="1">
      <alignment horizontal="left" vertical="center"/>
    </xf>
    <xf numFmtId="0" fontId="16" fillId="37" borderId="0" xfId="0" applyFont="1" applyFill="1" applyBorder="1" applyAlignment="1">
      <alignment vertical="center"/>
    </xf>
    <xf numFmtId="0" fontId="15" fillId="37" borderId="0" xfId="0" applyFont="1" applyFill="1" applyBorder="1" applyAlignment="1">
      <alignment horizontal="left" vertical="center"/>
    </xf>
    <xf numFmtId="0" fontId="15" fillId="37" borderId="0" xfId="0" applyFont="1" applyFill="1" applyBorder="1" applyAlignment="1" applyProtection="1">
      <alignment horizontal="right" vertical="center"/>
      <protection/>
    </xf>
    <xf numFmtId="0" fontId="15" fillId="37" borderId="0" xfId="0" applyFont="1" applyFill="1" applyBorder="1" applyAlignment="1">
      <alignment horizontal="right" vertical="center"/>
    </xf>
    <xf numFmtId="0" fontId="16" fillId="37" borderId="0" xfId="0" applyFont="1" applyFill="1" applyBorder="1" applyAlignment="1">
      <alignment horizontal="right" vertical="center"/>
    </xf>
    <xf numFmtId="0" fontId="9" fillId="37" borderId="0" xfId="0" applyFont="1" applyFill="1" applyBorder="1" applyAlignment="1">
      <alignment horizontal="center"/>
    </xf>
    <xf numFmtId="0" fontId="62" fillId="37" borderId="0" xfId="0" applyFont="1" applyFill="1" applyBorder="1" applyAlignment="1">
      <alignment horizontal="center" vertical="center"/>
    </xf>
    <xf numFmtId="3" fontId="61" fillId="37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3" fontId="61" fillId="37" borderId="0" xfId="0" applyNumberFormat="1" applyFont="1" applyFill="1" applyBorder="1" applyAlignment="1">
      <alignment horizontal="center" vertical="center"/>
    </xf>
    <xf numFmtId="3" fontId="61" fillId="37" borderId="11" xfId="0" applyNumberFormat="1" applyFont="1" applyFill="1" applyBorder="1" applyAlignment="1">
      <alignment horizontal="center" vertical="center"/>
    </xf>
    <xf numFmtId="3" fontId="62" fillId="37" borderId="0" xfId="0" applyNumberFormat="1" applyFont="1" applyFill="1" applyBorder="1" applyAlignment="1">
      <alignment horizontal="center" vertical="center"/>
    </xf>
    <xf numFmtId="3" fontId="15" fillId="37" borderId="0" xfId="0" applyNumberFormat="1" applyFont="1" applyFill="1" applyBorder="1" applyAlignment="1">
      <alignment horizontal="center" vertical="center" wrapText="1"/>
    </xf>
    <xf numFmtId="3" fontId="10" fillId="37" borderId="11" xfId="0" applyNumberFormat="1" applyFont="1" applyFill="1" applyBorder="1" applyAlignment="1">
      <alignment horizontal="center" vertical="center"/>
    </xf>
    <xf numFmtId="3" fontId="15" fillId="37" borderId="10" xfId="0" applyNumberFormat="1" applyFont="1" applyFill="1" applyBorder="1" applyAlignment="1">
      <alignment horizontal="center" vertical="center" wrapText="1"/>
    </xf>
    <xf numFmtId="0" fontId="15" fillId="37" borderId="0" xfId="0" applyFont="1" applyFill="1" applyBorder="1" applyAlignment="1">
      <alignment/>
    </xf>
    <xf numFmtId="0" fontId="9" fillId="14" borderId="0" xfId="0" applyFont="1" applyFill="1" applyAlignment="1">
      <alignment/>
    </xf>
    <xf numFmtId="0" fontId="10" fillId="37" borderId="11" xfId="0" applyFont="1" applyFill="1" applyBorder="1" applyAlignment="1">
      <alignment horizontal="left" vertical="center"/>
    </xf>
    <xf numFmtId="3" fontId="10" fillId="37" borderId="11" xfId="0" applyNumberFormat="1" applyFont="1" applyFill="1" applyBorder="1" applyAlignment="1">
      <alignment horizontal="center" vertical="center"/>
    </xf>
    <xf numFmtId="3" fontId="62" fillId="37" borderId="0" xfId="0" applyNumberFormat="1" applyFont="1" applyFill="1" applyBorder="1" applyAlignment="1">
      <alignment horizontal="center" vertical="center"/>
    </xf>
    <xf numFmtId="3" fontId="10" fillId="37" borderId="11" xfId="0" applyNumberFormat="1" applyFont="1" applyFill="1" applyBorder="1" applyAlignment="1">
      <alignment horizontal="center" vertical="center"/>
    </xf>
    <xf numFmtId="3" fontId="15" fillId="37" borderId="0" xfId="0" applyNumberFormat="1" applyFont="1" applyFill="1" applyBorder="1" applyAlignment="1">
      <alignment horizontal="center" vertical="center" wrapText="1"/>
    </xf>
    <xf numFmtId="3" fontId="61" fillId="37" borderId="0" xfId="0" applyNumberFormat="1" applyFont="1" applyFill="1" applyBorder="1" applyAlignment="1">
      <alignment horizontal="center" vertical="center"/>
    </xf>
    <xf numFmtId="3" fontId="61" fillId="37" borderId="11" xfId="0" applyNumberFormat="1" applyFont="1" applyFill="1" applyBorder="1" applyAlignment="1">
      <alignment horizontal="center" vertical="center"/>
    </xf>
    <xf numFmtId="3" fontId="9" fillId="37" borderId="11" xfId="0" applyNumberFormat="1" applyFont="1" applyFill="1" applyBorder="1" applyAlignment="1">
      <alignment horizontal="center" vertical="center"/>
    </xf>
    <xf numFmtId="3" fontId="61" fillId="37" borderId="0" xfId="0" applyNumberFormat="1" applyFont="1" applyFill="1" applyBorder="1" applyAlignment="1">
      <alignment horizontal="center" vertical="center"/>
    </xf>
    <xf numFmtId="3" fontId="15" fillId="37" borderId="0" xfId="0" applyNumberFormat="1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vertical="center" wrapText="1"/>
    </xf>
    <xf numFmtId="3" fontId="62" fillId="37" borderId="0" xfId="0" applyNumberFormat="1" applyFont="1" applyFill="1" applyBorder="1" applyAlignment="1">
      <alignment vertical="center"/>
    </xf>
    <xf numFmtId="3" fontId="61" fillId="37" borderId="11" xfId="0" applyNumberFormat="1" applyFont="1" applyFill="1" applyBorder="1" applyAlignment="1">
      <alignment vertical="center"/>
    </xf>
    <xf numFmtId="3" fontId="61" fillId="37" borderId="0" xfId="0" applyNumberFormat="1" applyFont="1" applyFill="1" applyBorder="1" applyAlignment="1">
      <alignment vertical="center"/>
    </xf>
    <xf numFmtId="0" fontId="10" fillId="37" borderId="11" xfId="0" applyFont="1" applyFill="1" applyBorder="1" applyAlignment="1">
      <alignment horizontal="center" vertical="center"/>
    </xf>
    <xf numFmtId="3" fontId="10" fillId="37" borderId="0" xfId="0" applyNumberFormat="1" applyFont="1" applyFill="1" applyAlignment="1">
      <alignment horizontal="center" vertical="center"/>
    </xf>
    <xf numFmtId="3" fontId="9" fillId="37" borderId="0" xfId="0" applyNumberFormat="1" applyFont="1" applyFill="1" applyAlignment="1">
      <alignment horizontal="center" vertical="center"/>
    </xf>
    <xf numFmtId="3" fontId="9" fillId="37" borderId="0" xfId="0" applyNumberFormat="1" applyFont="1" applyFill="1" applyAlignment="1">
      <alignment vertical="center"/>
    </xf>
    <xf numFmtId="0" fontId="9" fillId="38" borderId="0" xfId="0" applyFont="1" applyFill="1" applyAlignment="1">
      <alignment/>
    </xf>
    <xf numFmtId="0" fontId="9" fillId="38" borderId="0" xfId="0" applyFont="1" applyFill="1" applyBorder="1" applyAlignment="1">
      <alignment/>
    </xf>
    <xf numFmtId="0" fontId="10" fillId="37" borderId="11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left" vertical="center" wrapText="1"/>
    </xf>
    <xf numFmtId="0" fontId="9" fillId="35" borderId="0" xfId="0" applyFont="1" applyFill="1" applyAlignment="1">
      <alignment vertical="center" wrapText="1"/>
    </xf>
    <xf numFmtId="0" fontId="9" fillId="35" borderId="0" xfId="0" applyFont="1" applyFill="1" applyBorder="1" applyAlignment="1">
      <alignment vertical="center" wrapText="1"/>
    </xf>
    <xf numFmtId="0" fontId="9" fillId="37" borderId="0" xfId="0" applyFont="1" applyFill="1" applyBorder="1" applyAlignment="1">
      <alignment horizontal="right" vertical="center" wrapText="1"/>
    </xf>
    <xf numFmtId="0" fontId="10" fillId="37" borderId="0" xfId="0" applyFont="1" applyFill="1" applyAlignment="1">
      <alignment horizontal="center" vertical="center"/>
    </xf>
    <xf numFmtId="0" fontId="10" fillId="37" borderId="0" xfId="0" applyFont="1" applyFill="1" applyBorder="1" applyAlignment="1">
      <alignment vertical="center" wrapText="1"/>
    </xf>
    <xf numFmtId="0" fontId="10" fillId="37" borderId="10" xfId="0" applyFont="1" applyFill="1" applyBorder="1" applyAlignment="1">
      <alignment horizontal="center" vertical="center" wrapText="1"/>
    </xf>
    <xf numFmtId="3" fontId="10" fillId="37" borderId="11" xfId="0" applyNumberFormat="1" applyFont="1" applyFill="1" applyBorder="1" applyAlignment="1">
      <alignment horizontal="center" vertical="center"/>
    </xf>
    <xf numFmtId="3" fontId="61" fillId="37" borderId="0" xfId="0" applyNumberFormat="1" applyFont="1" applyFill="1" applyBorder="1" applyAlignment="1">
      <alignment horizontal="center" vertical="center"/>
    </xf>
    <xf numFmtId="3" fontId="61" fillId="37" borderId="11" xfId="0" applyNumberFormat="1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3" fontId="15" fillId="37" borderId="0" xfId="0" applyNumberFormat="1" applyFont="1" applyFill="1" applyBorder="1" applyAlignment="1">
      <alignment horizontal="center" vertical="center" wrapText="1"/>
    </xf>
    <xf numFmtId="3" fontId="10" fillId="37" borderId="0" xfId="0" applyNumberFormat="1" applyFont="1" applyFill="1" applyBorder="1" applyAlignment="1">
      <alignment horizontal="center" vertical="center"/>
    </xf>
    <xf numFmtId="3" fontId="62" fillId="37" borderId="0" xfId="0" applyNumberFormat="1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 wrapText="1"/>
    </xf>
    <xf numFmtId="1" fontId="16" fillId="37" borderId="11" xfId="0" applyNumberFormat="1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left" vertical="center"/>
    </xf>
    <xf numFmtId="0" fontId="9" fillId="37" borderId="0" xfId="0" applyFont="1" applyFill="1" applyBorder="1" applyAlignment="1">
      <alignment horizontal="left" vertical="center"/>
    </xf>
    <xf numFmtId="0" fontId="9" fillId="37" borderId="13" xfId="0" applyFont="1" applyFill="1" applyBorder="1" applyAlignment="1" applyProtection="1">
      <alignment horizontal="right" vertical="center"/>
      <protection/>
    </xf>
    <xf numFmtId="0" fontId="9" fillId="37" borderId="0" xfId="0" applyFont="1" applyFill="1" applyBorder="1" applyAlignment="1">
      <alignment horizontal="right" vertical="center"/>
    </xf>
    <xf numFmtId="0" fontId="9" fillId="37" borderId="0" xfId="0" applyFont="1" applyFill="1" applyBorder="1" applyAlignment="1" applyProtection="1">
      <alignment horizontal="right" vertical="center"/>
      <protection/>
    </xf>
    <xf numFmtId="0" fontId="10" fillId="37" borderId="0" xfId="0" applyFont="1" applyFill="1" applyBorder="1" applyAlignment="1">
      <alignment horizontal="right" vertical="center"/>
    </xf>
    <xf numFmtId="1" fontId="10" fillId="37" borderId="0" xfId="0" applyNumberFormat="1" applyFont="1" applyFill="1" applyBorder="1" applyAlignment="1">
      <alignment horizontal="center" vertical="center"/>
    </xf>
    <xf numFmtId="3" fontId="10" fillId="37" borderId="11" xfId="0" applyNumberFormat="1" applyFont="1" applyFill="1" applyBorder="1" applyAlignment="1">
      <alignment vertical="center"/>
    </xf>
    <xf numFmtId="1" fontId="10" fillId="37" borderId="11" xfId="0" applyNumberFormat="1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 wrapText="1"/>
    </xf>
    <xf numFmtId="1" fontId="9" fillId="37" borderId="0" xfId="0" applyNumberFormat="1" applyFont="1" applyFill="1" applyBorder="1" applyAlignment="1">
      <alignment horizontal="center" vertical="center"/>
    </xf>
    <xf numFmtId="1" fontId="62" fillId="37" borderId="0" xfId="0" applyNumberFormat="1" applyFont="1" applyFill="1" applyBorder="1" applyAlignment="1">
      <alignment horizontal="center" vertical="center"/>
    </xf>
    <xf numFmtId="1" fontId="61" fillId="37" borderId="11" xfId="0" applyNumberFormat="1" applyFont="1" applyFill="1" applyBorder="1" applyAlignment="1">
      <alignment horizontal="center" vertical="center"/>
    </xf>
    <xf numFmtId="0" fontId="9" fillId="37" borderId="0" xfId="0" applyFont="1" applyFill="1" applyAlignment="1" applyProtection="1">
      <alignment horizontal="right" vertical="center"/>
      <protection/>
    </xf>
    <xf numFmtId="0" fontId="9" fillId="37" borderId="0" xfId="0" applyFont="1" applyFill="1" applyAlignment="1">
      <alignment horizontal="right" vertical="center"/>
    </xf>
    <xf numFmtId="0" fontId="10" fillId="37" borderId="0" xfId="0" applyFont="1" applyFill="1" applyAlignment="1">
      <alignment horizontal="right" vertical="center"/>
    </xf>
    <xf numFmtId="0" fontId="9" fillId="37" borderId="0" xfId="0" applyFont="1" applyFill="1" applyAlignment="1">
      <alignment horizontal="left" vertical="center"/>
    </xf>
    <xf numFmtId="0" fontId="9" fillId="37" borderId="0" xfId="0" applyFont="1" applyFill="1" applyBorder="1" applyAlignment="1">
      <alignment wrapText="1"/>
    </xf>
    <xf numFmtId="3" fontId="15" fillId="37" borderId="0" xfId="0" applyNumberFormat="1" applyFont="1" applyFill="1" applyBorder="1" applyAlignment="1">
      <alignment horizontal="center" vertical="center"/>
    </xf>
    <xf numFmtId="3" fontId="16" fillId="37" borderId="11" xfId="0" applyNumberFormat="1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63" fillId="37" borderId="11" xfId="0" applyFont="1" applyFill="1" applyBorder="1" applyAlignment="1">
      <alignment horizontal="center" vertical="center"/>
    </xf>
    <xf numFmtId="0" fontId="10" fillId="38" borderId="10" xfId="0" applyFont="1" applyFill="1" applyBorder="1" applyAlignment="1" quotePrefix="1">
      <alignment wrapText="1"/>
    </xf>
    <xf numFmtId="0" fontId="10" fillId="38" borderId="0" xfId="0" applyFont="1" applyFill="1" applyBorder="1" applyAlignment="1" quotePrefix="1">
      <alignment wrapText="1"/>
    </xf>
    <xf numFmtId="0" fontId="10" fillId="37" borderId="10" xfId="0" applyFont="1" applyFill="1" applyBorder="1" applyAlignment="1" quotePrefix="1">
      <alignment wrapText="1"/>
    </xf>
    <xf numFmtId="0" fontId="10" fillId="37" borderId="0" xfId="0" applyFont="1" applyFill="1" applyBorder="1" applyAlignment="1" quotePrefix="1">
      <alignment wrapText="1"/>
    </xf>
    <xf numFmtId="0" fontId="10" fillId="14" borderId="10" xfId="0" applyFont="1" applyFill="1" applyBorder="1" applyAlignment="1" quotePrefix="1">
      <alignment wrapText="1"/>
    </xf>
    <xf numFmtId="0" fontId="10" fillId="14" borderId="0" xfId="0" applyFont="1" applyFill="1" applyBorder="1" applyAlignment="1" quotePrefix="1">
      <alignment wrapText="1"/>
    </xf>
    <xf numFmtId="0" fontId="10" fillId="38" borderId="10" xfId="0" applyFont="1" applyFill="1" applyBorder="1" applyAlignment="1">
      <alignment wrapText="1"/>
    </xf>
    <xf numFmtId="0" fontId="10" fillId="37" borderId="10" xfId="0" applyFont="1" applyFill="1" applyBorder="1" applyAlignment="1">
      <alignment wrapText="1"/>
    </xf>
    <xf numFmtId="0" fontId="10" fillId="14" borderId="10" xfId="0" applyFont="1" applyFill="1" applyBorder="1" applyAlignment="1">
      <alignment wrapText="1"/>
    </xf>
    <xf numFmtId="0" fontId="10" fillId="37" borderId="0" xfId="0" applyFont="1" applyFill="1" applyBorder="1" applyAlignment="1">
      <alignment vertical="center" wrapText="1"/>
    </xf>
    <xf numFmtId="3" fontId="10" fillId="37" borderId="11" xfId="0" applyNumberFormat="1" applyFont="1" applyFill="1" applyBorder="1" applyAlignment="1">
      <alignment horizontal="center" vertical="center"/>
    </xf>
    <xf numFmtId="3" fontId="15" fillId="37" borderId="0" xfId="0" applyNumberFormat="1" applyFont="1" applyFill="1" applyBorder="1" applyAlignment="1">
      <alignment horizontal="center" vertical="center" wrapText="1"/>
    </xf>
    <xf numFmtId="3" fontId="15" fillId="37" borderId="10" xfId="0" applyNumberFormat="1" applyFont="1" applyFill="1" applyBorder="1" applyAlignment="1">
      <alignment horizontal="center" vertical="center" wrapText="1"/>
    </xf>
    <xf numFmtId="3" fontId="15" fillId="37" borderId="0" xfId="0" applyNumberFormat="1" applyFont="1" applyFill="1" applyBorder="1" applyAlignment="1">
      <alignment horizontal="center" vertical="center"/>
    </xf>
    <xf numFmtId="3" fontId="16" fillId="37" borderId="11" xfId="0" applyNumberFormat="1" applyFont="1" applyFill="1" applyBorder="1" applyAlignment="1">
      <alignment horizontal="center" vertical="center"/>
    </xf>
    <xf numFmtId="3" fontId="16" fillId="37" borderId="0" xfId="0" applyNumberFormat="1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vertical="center"/>
    </xf>
    <xf numFmtId="0" fontId="10" fillId="36" borderId="0" xfId="0" applyFont="1" applyFill="1" applyBorder="1" applyAlignment="1">
      <alignment vertical="center" wrapText="1"/>
    </xf>
    <xf numFmtId="0" fontId="64" fillId="35" borderId="0" xfId="0" applyFont="1" applyFill="1" applyAlignment="1">
      <alignment/>
    </xf>
    <xf numFmtId="0" fontId="65" fillId="35" borderId="0" xfId="0" applyFont="1" applyFill="1" applyAlignment="1">
      <alignment/>
    </xf>
    <xf numFmtId="0" fontId="64" fillId="35" borderId="0" xfId="46" applyFont="1" applyFill="1" applyAlignment="1" applyProtection="1">
      <alignment vertical="center" wrapText="1"/>
      <protection/>
    </xf>
    <xf numFmtId="0" fontId="64" fillId="35" borderId="0" xfId="0" applyFont="1" applyFill="1" applyAlignment="1">
      <alignment vertical="center"/>
    </xf>
    <xf numFmtId="0" fontId="64" fillId="35" borderId="0" xfId="0" applyFont="1" applyFill="1" applyAlignment="1" applyProtection="1">
      <alignment vertical="center"/>
      <protection/>
    </xf>
    <xf numFmtId="0" fontId="64" fillId="35" borderId="0" xfId="46" applyFont="1" applyFill="1" applyAlignment="1" applyProtection="1" quotePrefix="1">
      <alignment vertical="center" wrapText="1"/>
      <protection/>
    </xf>
    <xf numFmtId="0" fontId="64" fillId="35" borderId="0" xfId="0" applyFont="1" applyFill="1" applyAlignment="1" applyProtection="1" quotePrefix="1">
      <alignment vertical="center"/>
      <protection/>
    </xf>
    <xf numFmtId="0" fontId="64" fillId="0" borderId="0" xfId="0" applyFont="1" applyAlignment="1">
      <alignment/>
    </xf>
    <xf numFmtId="0" fontId="65" fillId="35" borderId="0" xfId="0" applyFont="1" applyFill="1" applyBorder="1" applyAlignment="1">
      <alignment vertical="center" wrapText="1"/>
    </xf>
    <xf numFmtId="0" fontId="65" fillId="35" borderId="0" xfId="0" applyFont="1" applyFill="1" applyBorder="1" applyAlignment="1">
      <alignment horizontal="left" vertical="center" wrapText="1"/>
    </xf>
    <xf numFmtId="0" fontId="64" fillId="35" borderId="0" xfId="0" applyFont="1" applyFill="1" applyBorder="1" applyAlignment="1">
      <alignment/>
    </xf>
    <xf numFmtId="0" fontId="65" fillId="35" borderId="0" xfId="0" applyFont="1" applyFill="1" applyAlignment="1">
      <alignment horizontal="right"/>
    </xf>
    <xf numFmtId="0" fontId="65" fillId="35" borderId="0" xfId="0" applyFont="1" applyFill="1" applyAlignment="1">
      <alignment vertical="center"/>
    </xf>
    <xf numFmtId="0" fontId="65" fillId="37" borderId="0" xfId="0" applyFont="1" applyFill="1" applyBorder="1" applyAlignment="1">
      <alignment vertical="center"/>
    </xf>
    <xf numFmtId="0" fontId="65" fillId="37" borderId="0" xfId="0" applyFont="1" applyFill="1" applyBorder="1" applyAlignment="1">
      <alignment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11" fillId="37" borderId="0" xfId="0" applyFont="1" applyFill="1" applyBorder="1" applyAlignment="1">
      <alignment horizontal="right" vertical="center"/>
    </xf>
    <xf numFmtId="0" fontId="11" fillId="35" borderId="0" xfId="0" applyFont="1" applyFill="1" applyAlignment="1">
      <alignment horizontal="right" vertical="center"/>
    </xf>
    <xf numFmtId="0" fontId="10" fillId="37" borderId="0" xfId="0" applyFont="1" applyFill="1" applyBorder="1" applyAlignment="1">
      <alignment vertical="center" wrapText="1"/>
    </xf>
    <xf numFmtId="0" fontId="9" fillId="37" borderId="0" xfId="0" applyFont="1" applyFill="1" applyBorder="1" applyAlignment="1">
      <alignment horizontal="center"/>
    </xf>
    <xf numFmtId="0" fontId="66" fillId="35" borderId="0" xfId="0" applyFont="1" applyFill="1" applyAlignment="1" applyProtection="1">
      <alignment horizontal="center" vertical="center"/>
      <protection/>
    </xf>
    <xf numFmtId="0" fontId="65" fillId="35" borderId="0" xfId="0" applyFont="1" applyFill="1" applyAlignment="1">
      <alignment horizontal="right"/>
    </xf>
    <xf numFmtId="0" fontId="5" fillId="35" borderId="0" xfId="46" applyFill="1" applyAlignment="1" applyProtection="1">
      <alignment horizontal="center"/>
      <protection/>
    </xf>
    <xf numFmtId="3" fontId="10" fillId="37" borderId="11" xfId="0" applyNumberFormat="1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right" vertical="center" wrapText="1"/>
    </xf>
    <xf numFmtId="0" fontId="10" fillId="37" borderId="0" xfId="0" applyFont="1" applyFill="1" applyBorder="1" applyAlignment="1">
      <alignment horizontal="right" vertical="center" wrapText="1"/>
    </xf>
    <xf numFmtId="0" fontId="10" fillId="37" borderId="10" xfId="0" applyFont="1" applyFill="1" applyBorder="1" applyAlignment="1">
      <alignment horizontal="right" vertical="center" wrapText="1"/>
    </xf>
    <xf numFmtId="0" fontId="10" fillId="37" borderId="10" xfId="0" applyFont="1" applyFill="1" applyBorder="1" applyAlignment="1">
      <alignment horizontal="center" vertical="center"/>
    </xf>
    <xf numFmtId="3" fontId="61" fillId="37" borderId="0" xfId="0" applyNumberFormat="1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 wrapText="1"/>
    </xf>
    <xf numFmtId="0" fontId="11" fillId="38" borderId="0" xfId="0" applyFont="1" applyFill="1" applyAlignment="1">
      <alignment horizontal="center" vertical="center"/>
    </xf>
    <xf numFmtId="3" fontId="15" fillId="37" borderId="0" xfId="0" applyNumberFormat="1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11" fillId="14" borderId="0" xfId="0" applyFont="1" applyFill="1" applyAlignment="1">
      <alignment horizontal="center" vertical="center"/>
    </xf>
    <xf numFmtId="0" fontId="10" fillId="1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left" vertical="center" wrapText="1"/>
    </xf>
    <xf numFmtId="0" fontId="11" fillId="37" borderId="0" xfId="0" applyFont="1" applyFill="1" applyAlignment="1">
      <alignment horizontal="center" vertical="center"/>
    </xf>
    <xf numFmtId="3" fontId="15" fillId="37" borderId="10" xfId="0" applyNumberFormat="1" applyFont="1" applyFill="1" applyBorder="1" applyAlignment="1">
      <alignment horizontal="center" vertical="center" wrapText="1"/>
    </xf>
    <xf numFmtId="194" fontId="10" fillId="37" borderId="12" xfId="0" applyNumberFormat="1" applyFont="1" applyFill="1" applyBorder="1" applyAlignment="1">
      <alignment horizontal="center" vertical="center"/>
    </xf>
    <xf numFmtId="0" fontId="10" fillId="35" borderId="12" xfId="0" applyFont="1" applyFill="1" applyBorder="1" applyAlignment="1" applyProtection="1">
      <alignment horizontal="left" vertical="center" wrapText="1"/>
      <protection/>
    </xf>
    <xf numFmtId="0" fontId="10" fillId="35" borderId="10" xfId="0" applyFont="1" applyFill="1" applyBorder="1" applyAlignment="1" applyProtection="1">
      <alignment horizontal="left" vertical="center" wrapText="1"/>
      <protection/>
    </xf>
    <xf numFmtId="0" fontId="10" fillId="35" borderId="12" xfId="0" applyFont="1" applyFill="1" applyBorder="1" applyAlignment="1" applyProtection="1">
      <alignment horizontal="right" vertical="center" wrapText="1"/>
      <protection/>
    </xf>
    <xf numFmtId="0" fontId="10" fillId="35" borderId="10" xfId="0" applyFont="1" applyFill="1" applyBorder="1" applyAlignment="1" applyProtection="1">
      <alignment horizontal="right" vertical="center" wrapText="1"/>
      <protection/>
    </xf>
    <xf numFmtId="0" fontId="60" fillId="37" borderId="12" xfId="0" applyFont="1" applyFill="1" applyBorder="1" applyAlignment="1">
      <alignment horizontal="center" vertical="center" wrapText="1"/>
    </xf>
    <xf numFmtId="0" fontId="60" fillId="37" borderId="10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194" fontId="10" fillId="37" borderId="10" xfId="0" applyNumberFormat="1" applyFont="1" applyFill="1" applyBorder="1" applyAlignment="1">
      <alignment horizontal="center" vertical="center"/>
    </xf>
    <xf numFmtId="196" fontId="10" fillId="37" borderId="12" xfId="54" applyFont="1" applyFill="1" applyBorder="1" applyAlignment="1" applyProtection="1">
      <alignment horizontal="center" vertical="center"/>
      <protection/>
    </xf>
    <xf numFmtId="0" fontId="10" fillId="35" borderId="0" xfId="0" applyFont="1" applyFill="1" applyBorder="1" applyAlignment="1" applyProtection="1">
      <alignment horizontal="left" vertical="center" wrapText="1"/>
      <protection/>
    </xf>
    <xf numFmtId="194" fontId="16" fillId="37" borderId="0" xfId="0" applyNumberFormat="1" applyFont="1" applyFill="1" applyBorder="1" applyAlignment="1">
      <alignment horizontal="center" vertical="center"/>
    </xf>
    <xf numFmtId="194" fontId="16" fillId="37" borderId="10" xfId="0" applyNumberFormat="1" applyFont="1" applyFill="1" applyBorder="1" applyAlignment="1">
      <alignment horizontal="center" vertical="center"/>
    </xf>
    <xf numFmtId="4" fontId="10" fillId="37" borderId="10" xfId="0" applyNumberFormat="1" applyFont="1" applyFill="1" applyBorder="1" applyAlignment="1">
      <alignment horizontal="center" vertical="center" wrapText="1"/>
    </xf>
    <xf numFmtId="0" fontId="10" fillId="35" borderId="0" xfId="0" applyFont="1" applyFill="1" applyBorder="1" applyAlignment="1" applyProtection="1">
      <alignment horizontal="right" vertical="center" wrapText="1"/>
      <protection/>
    </xf>
    <xf numFmtId="3" fontId="10" fillId="37" borderId="0" xfId="0" applyNumberFormat="1" applyFont="1" applyFill="1" applyBorder="1" applyAlignment="1">
      <alignment horizontal="center" vertical="center"/>
    </xf>
    <xf numFmtId="3" fontId="9" fillId="37" borderId="0" xfId="0" applyNumberFormat="1" applyFont="1" applyFill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1" fontId="16" fillId="37" borderId="0" xfId="0" applyNumberFormat="1" applyFont="1" applyFill="1" applyBorder="1" applyAlignment="1">
      <alignment horizontal="center" vertical="center"/>
    </xf>
    <xf numFmtId="1" fontId="15" fillId="37" borderId="11" xfId="0" applyNumberFormat="1" applyFont="1" applyFill="1" applyBorder="1" applyAlignment="1">
      <alignment horizontal="center" vertical="center"/>
    </xf>
    <xf numFmtId="3" fontId="15" fillId="37" borderId="0" xfId="0" applyNumberFormat="1" applyFont="1" applyFill="1" applyBorder="1" applyAlignment="1">
      <alignment horizontal="center" vertical="center"/>
    </xf>
    <xf numFmtId="3" fontId="61" fillId="37" borderId="11" xfId="0" applyNumberFormat="1" applyFont="1" applyFill="1" applyBorder="1" applyAlignment="1">
      <alignment horizontal="center" vertical="center"/>
    </xf>
    <xf numFmtId="3" fontId="16" fillId="37" borderId="11" xfId="0" applyNumberFormat="1" applyFont="1" applyFill="1" applyBorder="1" applyAlignment="1">
      <alignment horizontal="center" vertical="center"/>
    </xf>
    <xf numFmtId="1" fontId="15" fillId="37" borderId="0" xfId="0" applyNumberFormat="1" applyFont="1" applyFill="1" applyBorder="1" applyAlignment="1">
      <alignment horizontal="center" vertical="center"/>
    </xf>
    <xf numFmtId="3" fontId="16" fillId="37" borderId="0" xfId="0" applyNumberFormat="1" applyFont="1" applyFill="1" applyBorder="1" applyAlignment="1">
      <alignment horizontal="center" vertical="center"/>
    </xf>
    <xf numFmtId="3" fontId="10" fillId="35" borderId="0" xfId="0" applyNumberFormat="1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3" fontId="10" fillId="35" borderId="0" xfId="0" applyNumberFormat="1" applyFont="1" applyFill="1" applyBorder="1" applyAlignment="1">
      <alignment horizontal="center" vertical="top"/>
    </xf>
    <xf numFmtId="0" fontId="10" fillId="35" borderId="0" xfId="0" applyFont="1" applyFill="1" applyBorder="1" applyAlignment="1">
      <alignment horizontal="center" vertical="top"/>
    </xf>
    <xf numFmtId="191" fontId="10" fillId="35" borderId="0" xfId="44" applyFont="1" applyFill="1" applyBorder="1" applyAlignment="1">
      <alignment horizontal="center"/>
    </xf>
    <xf numFmtId="0" fontId="10" fillId="35" borderId="0" xfId="0" applyFont="1" applyFill="1" applyBorder="1" applyAlignment="1" quotePrefix="1">
      <alignment horizontal="center" vertical="center" wrapText="1"/>
    </xf>
    <xf numFmtId="0" fontId="11" fillId="17" borderId="0" xfId="0" applyFont="1" applyFill="1" applyBorder="1" applyAlignment="1">
      <alignment horizontal="center" vertical="center"/>
    </xf>
    <xf numFmtId="0" fontId="10" fillId="17" borderId="0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top" wrapText="1"/>
    </xf>
    <xf numFmtId="0" fontId="10" fillId="37" borderId="0" xfId="0" applyFont="1" applyFill="1" applyBorder="1" applyAlignment="1">
      <alignment horizontal="right" vertical="center"/>
    </xf>
    <xf numFmtId="0" fontId="10" fillId="35" borderId="0" xfId="0" applyFont="1" applyFill="1" applyAlignment="1">
      <alignment horizontal="center" vertical="center"/>
    </xf>
    <xf numFmtId="0" fontId="16" fillId="35" borderId="0" xfId="0" applyFont="1" applyFill="1" applyAlignment="1">
      <alignment horizontal="center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3" xfId="54"/>
    <cellStyle name="Normal_Feuil1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FF99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05"/>
          <c:y val="0.12975"/>
          <c:w val="0.958"/>
          <c:h val="0.83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graphe!$J$49:$J$51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9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graphe!$I$8:$I$13</c:f>
              <c:strCache/>
            </c:strRef>
          </c:cat>
          <c:val>
            <c:numRef>
              <c:f>graphe!$J$8:$J$13</c:f>
              <c:numCache/>
            </c:numRef>
          </c:val>
          <c:shape val="cylinder"/>
        </c:ser>
        <c:shape val="cylinder"/>
        <c:axId val="33191411"/>
        <c:axId val="30287244"/>
      </c:bar3DChart>
      <c:catAx>
        <c:axId val="33191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87244"/>
        <c:crosses val="autoZero"/>
        <c:auto val="1"/>
        <c:lblOffset val="100"/>
        <c:tickLblSkip val="1"/>
        <c:noMultiLvlLbl val="0"/>
      </c:catAx>
      <c:valAx>
        <c:axId val="30287244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9141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</xdr:row>
      <xdr:rowOff>28575</xdr:rowOff>
    </xdr:from>
    <xdr:to>
      <xdr:col>6</xdr:col>
      <xdr:colOff>1152525</xdr:colOff>
      <xdr:row>23</xdr:row>
      <xdr:rowOff>57150</xdr:rowOff>
    </xdr:to>
    <xdr:graphicFrame>
      <xdr:nvGraphicFramePr>
        <xdr:cNvPr id="1" name="Chart 3"/>
        <xdr:cNvGraphicFramePr/>
      </xdr:nvGraphicFramePr>
      <xdr:xfrm>
        <a:off x="238125" y="981075"/>
        <a:ext cx="68580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L133"/>
  <sheetViews>
    <sheetView view="pageBreakPreview" zoomScale="75" zoomScaleNormal="75" zoomScaleSheetLayoutView="75" zoomScalePageLayoutView="0" workbookViewId="0" topLeftCell="A1">
      <selection activeCell="F12" sqref="F12"/>
    </sheetView>
  </sheetViews>
  <sheetFormatPr defaultColWidth="9.4453125" defaultRowHeight="15"/>
  <cols>
    <col min="1" max="1" width="15.99609375" style="248" customWidth="1"/>
    <col min="2" max="2" width="11.3359375" style="2" customWidth="1"/>
    <col min="3" max="3" width="11.4453125" style="2" customWidth="1"/>
    <col min="4" max="6" width="10.77734375" style="2" customWidth="1"/>
    <col min="7" max="7" width="10.88671875" style="2" customWidth="1"/>
    <col min="8" max="8" width="10.4453125" style="2" customWidth="1"/>
    <col min="9" max="9" width="16.10546875" style="2" customWidth="1"/>
    <col min="10" max="10" width="10.99609375" style="248" customWidth="1"/>
    <col min="11" max="16384" width="9.4453125" style="2" customWidth="1"/>
  </cols>
  <sheetData>
    <row r="1" spans="1:10" s="1" customFormat="1" ht="42" customHeight="1">
      <c r="A1" s="261" t="s">
        <v>26</v>
      </c>
      <c r="B1" s="261"/>
      <c r="C1" s="261"/>
      <c r="D1" s="261"/>
      <c r="E1" s="261"/>
      <c r="F1" s="261"/>
      <c r="G1" s="261"/>
      <c r="H1" s="261"/>
      <c r="I1" s="261"/>
      <c r="J1" s="261"/>
    </row>
    <row r="2" spans="1:10" s="1" customFormat="1" ht="30.75" customHeight="1">
      <c r="A2" s="261" t="s">
        <v>21</v>
      </c>
      <c r="B2" s="261"/>
      <c r="C2" s="261"/>
      <c r="D2" s="261"/>
      <c r="E2" s="261"/>
      <c r="F2" s="261"/>
      <c r="G2" s="261"/>
      <c r="H2" s="261"/>
      <c r="I2" s="261"/>
      <c r="J2" s="261"/>
    </row>
    <row r="3" spans="1:10" s="1" customFormat="1" ht="20.25">
      <c r="A3" s="241"/>
      <c r="B3" s="83"/>
      <c r="C3" s="83"/>
      <c r="D3" s="83"/>
      <c r="E3" s="83"/>
      <c r="F3" s="83"/>
      <c r="G3" s="83"/>
      <c r="H3" s="83"/>
      <c r="I3" s="83"/>
      <c r="J3" s="241"/>
    </row>
    <row r="4" spans="1:10" s="1" customFormat="1" ht="20.25">
      <c r="A4" s="241"/>
      <c r="B4" s="43"/>
      <c r="C4" s="43"/>
      <c r="D4" s="43"/>
      <c r="E4" s="43"/>
      <c r="F4" s="43"/>
      <c r="G4" s="43"/>
      <c r="H4" s="43"/>
      <c r="I4" s="43"/>
      <c r="J4" s="241"/>
    </row>
    <row r="5" spans="1:10" s="1" customFormat="1" ht="20.25">
      <c r="A5" s="241"/>
      <c r="B5" s="43"/>
      <c r="C5" s="43"/>
      <c r="D5" s="43"/>
      <c r="E5" s="43"/>
      <c r="F5" s="43"/>
      <c r="G5" s="43"/>
      <c r="H5" s="43"/>
      <c r="I5" s="43"/>
      <c r="J5" s="241"/>
    </row>
    <row r="6" spans="1:10" s="1" customFormat="1" ht="20.25">
      <c r="A6" s="241"/>
      <c r="B6" s="43"/>
      <c r="C6" s="43"/>
      <c r="D6" s="43"/>
      <c r="E6" s="43"/>
      <c r="F6" s="43"/>
      <c r="G6" s="43"/>
      <c r="H6" s="43"/>
      <c r="I6" s="43"/>
      <c r="J6" s="241"/>
    </row>
    <row r="7" spans="1:10" s="1" customFormat="1" ht="20.25">
      <c r="A7" s="241"/>
      <c r="B7" s="43"/>
      <c r="C7" s="43"/>
      <c r="D7" s="43"/>
      <c r="E7" s="43"/>
      <c r="F7" s="43"/>
      <c r="G7" s="43"/>
      <c r="H7" s="43"/>
      <c r="I7" s="43"/>
      <c r="J7" s="241"/>
    </row>
    <row r="8" spans="1:10" s="85" customFormat="1" ht="20.25">
      <c r="A8" s="242" t="s">
        <v>5</v>
      </c>
      <c r="B8" s="84"/>
      <c r="C8" s="83"/>
      <c r="D8" s="83"/>
      <c r="E8" s="83"/>
      <c r="F8" s="83"/>
      <c r="G8" s="83"/>
      <c r="H8" s="83"/>
      <c r="I8" s="262" t="s">
        <v>27</v>
      </c>
      <c r="J8" s="262"/>
    </row>
    <row r="9" spans="1:10" s="1" customFormat="1" ht="20.25">
      <c r="A9" s="242"/>
      <c r="B9" s="43"/>
      <c r="C9" s="43"/>
      <c r="D9" s="263"/>
      <c r="E9" s="263"/>
      <c r="F9" s="263"/>
      <c r="G9" s="263"/>
      <c r="H9" s="43"/>
      <c r="I9" s="44"/>
      <c r="J9" s="252"/>
    </row>
    <row r="10" spans="1:10" s="1" customFormat="1" ht="20.25">
      <c r="A10" s="242"/>
      <c r="B10" s="43"/>
      <c r="C10" s="67"/>
      <c r="D10" s="67"/>
      <c r="E10" s="67"/>
      <c r="F10" s="67"/>
      <c r="G10" s="67"/>
      <c r="H10" s="67"/>
      <c r="I10" s="67"/>
      <c r="J10" s="253"/>
    </row>
    <row r="11" spans="1:10" ht="18.75" customHeight="1">
      <c r="A11" s="241"/>
      <c r="B11" s="7"/>
      <c r="C11" s="60"/>
      <c r="D11" s="60"/>
      <c r="E11" s="60"/>
      <c r="F11" s="60"/>
      <c r="G11" s="60"/>
      <c r="H11" s="60"/>
      <c r="I11" s="60"/>
      <c r="J11" s="249"/>
    </row>
    <row r="12" spans="1:10" ht="20.25">
      <c r="A12" s="241"/>
      <c r="B12" s="7"/>
      <c r="C12" s="7"/>
      <c r="D12" s="7"/>
      <c r="E12" s="7"/>
      <c r="F12" s="7"/>
      <c r="G12" s="7"/>
      <c r="H12" s="7"/>
      <c r="I12" s="7"/>
      <c r="J12" s="241"/>
    </row>
    <row r="13" spans="1:12" ht="27.75" customHeight="1">
      <c r="A13" s="241"/>
      <c r="B13" s="257" t="s">
        <v>275</v>
      </c>
      <c r="C13" s="257"/>
      <c r="D13" s="257"/>
      <c r="E13" s="257"/>
      <c r="F13" s="257"/>
      <c r="G13" s="257"/>
      <c r="H13" s="257"/>
      <c r="I13" s="257"/>
      <c r="J13" s="243" t="s">
        <v>22</v>
      </c>
      <c r="L13" s="71"/>
    </row>
    <row r="14" spans="1:12" ht="31.5" customHeight="1">
      <c r="A14" s="243" t="s">
        <v>0</v>
      </c>
      <c r="B14" s="256" t="s">
        <v>244</v>
      </c>
      <c r="C14" s="256"/>
      <c r="D14" s="256"/>
      <c r="E14" s="256"/>
      <c r="F14" s="256"/>
      <c r="G14" s="256"/>
      <c r="H14" s="256"/>
      <c r="I14" s="256"/>
      <c r="J14" s="244"/>
      <c r="L14" s="72"/>
    </row>
    <row r="15" spans="1:12" ht="20.25">
      <c r="A15" s="244"/>
      <c r="B15" s="87"/>
      <c r="C15" s="87"/>
      <c r="D15" s="87"/>
      <c r="E15" s="87"/>
      <c r="F15" s="87"/>
      <c r="G15" s="87"/>
      <c r="H15" s="87"/>
      <c r="I15" s="87"/>
      <c r="J15" s="244"/>
      <c r="L15" s="71"/>
    </row>
    <row r="16" spans="1:10" ht="30" customHeight="1">
      <c r="A16" s="244"/>
      <c r="B16" s="87"/>
      <c r="C16" s="87"/>
      <c r="D16" s="87"/>
      <c r="E16" s="87"/>
      <c r="F16" s="87"/>
      <c r="G16" s="87"/>
      <c r="H16" s="87"/>
      <c r="I16" s="87"/>
      <c r="J16" s="244"/>
    </row>
    <row r="17" spans="1:10" ht="25.5" customHeight="1">
      <c r="A17" s="245"/>
      <c r="B17" s="257" t="s">
        <v>250</v>
      </c>
      <c r="C17" s="257"/>
      <c r="D17" s="257"/>
      <c r="E17" s="257"/>
      <c r="F17" s="257"/>
      <c r="G17" s="257"/>
      <c r="H17" s="257"/>
      <c r="I17" s="257"/>
      <c r="J17" s="243" t="s">
        <v>32</v>
      </c>
    </row>
    <row r="18" spans="1:10" ht="33" customHeight="1">
      <c r="A18" s="246" t="s">
        <v>23</v>
      </c>
      <c r="B18" s="256" t="s">
        <v>251</v>
      </c>
      <c r="C18" s="256"/>
      <c r="D18" s="256"/>
      <c r="E18" s="256"/>
      <c r="F18" s="256"/>
      <c r="G18" s="256"/>
      <c r="H18" s="256"/>
      <c r="I18" s="256"/>
      <c r="J18" s="244"/>
    </row>
    <row r="19" spans="1:10" ht="33" customHeight="1">
      <c r="A19" s="246"/>
      <c r="B19" s="87"/>
      <c r="C19" s="87"/>
      <c r="D19" s="87"/>
      <c r="E19" s="87"/>
      <c r="F19" s="87"/>
      <c r="G19" s="87"/>
      <c r="H19" s="87"/>
      <c r="I19" s="87"/>
      <c r="J19" s="244"/>
    </row>
    <row r="20" spans="1:10" ht="27" customHeight="1">
      <c r="A20" s="247"/>
      <c r="B20" s="257" t="s">
        <v>252</v>
      </c>
      <c r="C20" s="257"/>
      <c r="D20" s="257"/>
      <c r="E20" s="257"/>
      <c r="F20" s="257"/>
      <c r="G20" s="257"/>
      <c r="H20" s="257"/>
      <c r="I20" s="257"/>
      <c r="J20" s="243" t="s">
        <v>40</v>
      </c>
    </row>
    <row r="21" spans="1:10" ht="28.5" customHeight="1">
      <c r="A21" s="246" t="s">
        <v>1</v>
      </c>
      <c r="B21" s="256" t="s">
        <v>253</v>
      </c>
      <c r="C21" s="256"/>
      <c r="D21" s="256"/>
      <c r="E21" s="256"/>
      <c r="F21" s="256"/>
      <c r="G21" s="256"/>
      <c r="H21" s="256"/>
      <c r="I21" s="256"/>
      <c r="J21" s="244"/>
    </row>
    <row r="22" spans="1:10" ht="20.25">
      <c r="A22" s="244"/>
      <c r="B22" s="87"/>
      <c r="C22" s="87"/>
      <c r="D22" s="87"/>
      <c r="E22" s="87"/>
      <c r="F22" s="87"/>
      <c r="G22" s="87"/>
      <c r="H22" s="87"/>
      <c r="I22" s="87"/>
      <c r="J22" s="244"/>
    </row>
    <row r="23" spans="1:10" ht="20.25">
      <c r="A23" s="244"/>
      <c r="B23" s="87"/>
      <c r="C23" s="87"/>
      <c r="D23" s="87"/>
      <c r="E23" s="87"/>
      <c r="F23" s="87"/>
      <c r="G23" s="87"/>
      <c r="H23" s="87"/>
      <c r="I23" s="87"/>
      <c r="J23" s="244"/>
    </row>
    <row r="24" spans="1:10" ht="30" customHeight="1">
      <c r="A24" s="247"/>
      <c r="B24" s="257" t="s">
        <v>276</v>
      </c>
      <c r="C24" s="257"/>
      <c r="D24" s="257"/>
      <c r="E24" s="257"/>
      <c r="F24" s="257"/>
      <c r="G24" s="257"/>
      <c r="H24" s="257"/>
      <c r="I24" s="257"/>
      <c r="J24" s="243" t="s">
        <v>10</v>
      </c>
    </row>
    <row r="25" spans="1:10" ht="36.75" customHeight="1">
      <c r="A25" s="243" t="s">
        <v>24</v>
      </c>
      <c r="B25" s="256" t="s">
        <v>277</v>
      </c>
      <c r="C25" s="256"/>
      <c r="D25" s="256"/>
      <c r="E25" s="256"/>
      <c r="F25" s="256"/>
      <c r="G25" s="256"/>
      <c r="H25" s="256"/>
      <c r="I25" s="256"/>
      <c r="J25" s="243"/>
    </row>
    <row r="26" spans="1:10" ht="30" customHeight="1">
      <c r="A26" s="247"/>
      <c r="B26" s="87"/>
      <c r="C26" s="87"/>
      <c r="D26" s="87"/>
      <c r="E26" s="87"/>
      <c r="F26" s="87"/>
      <c r="G26" s="87"/>
      <c r="H26" s="87"/>
      <c r="I26" s="87"/>
      <c r="J26" s="243"/>
    </row>
    <row r="27" spans="1:10" ht="30" customHeight="1">
      <c r="A27" s="247"/>
      <c r="B27" s="257" t="s">
        <v>290</v>
      </c>
      <c r="C27" s="257"/>
      <c r="D27" s="257"/>
      <c r="E27" s="257"/>
      <c r="F27" s="257"/>
      <c r="G27" s="257"/>
      <c r="H27" s="257"/>
      <c r="I27" s="257"/>
      <c r="J27" s="243" t="s">
        <v>25</v>
      </c>
    </row>
    <row r="28" spans="1:10" ht="30" customHeight="1">
      <c r="A28" s="243" t="s">
        <v>2</v>
      </c>
      <c r="B28" s="256" t="s">
        <v>337</v>
      </c>
      <c r="C28" s="256"/>
      <c r="D28" s="256"/>
      <c r="E28" s="256"/>
      <c r="F28" s="256"/>
      <c r="G28" s="256"/>
      <c r="H28" s="256"/>
      <c r="I28" s="256"/>
      <c r="J28" s="243"/>
    </row>
    <row r="29" spans="1:10" ht="30" customHeight="1">
      <c r="A29" s="247"/>
      <c r="B29" s="87"/>
      <c r="C29" s="87"/>
      <c r="D29" s="87"/>
      <c r="E29" s="87"/>
      <c r="F29" s="87"/>
      <c r="G29" s="87"/>
      <c r="H29" s="87"/>
      <c r="I29" s="87"/>
      <c r="J29" s="243"/>
    </row>
    <row r="30" spans="1:10" ht="30" customHeight="1">
      <c r="A30" s="247"/>
      <c r="B30" s="87"/>
      <c r="C30" s="87"/>
      <c r="D30" s="87"/>
      <c r="E30" s="87"/>
      <c r="F30" s="87"/>
      <c r="G30" s="87"/>
      <c r="H30" s="87"/>
      <c r="I30" s="87"/>
      <c r="J30" s="243"/>
    </row>
    <row r="31" spans="1:10" ht="30" customHeight="1">
      <c r="A31" s="241"/>
      <c r="B31" s="257" t="s">
        <v>300</v>
      </c>
      <c r="C31" s="257"/>
      <c r="D31" s="257"/>
      <c r="E31" s="257"/>
      <c r="F31" s="257"/>
      <c r="G31" s="257"/>
      <c r="H31" s="257"/>
      <c r="I31" s="257"/>
      <c r="J31" s="243" t="s">
        <v>116</v>
      </c>
    </row>
    <row r="32" spans="1:10" ht="30" customHeight="1">
      <c r="A32" s="243" t="s">
        <v>115</v>
      </c>
      <c r="B32" s="256" t="s">
        <v>301</v>
      </c>
      <c r="C32" s="256"/>
      <c r="D32" s="256"/>
      <c r="E32" s="256"/>
      <c r="F32" s="256"/>
      <c r="G32" s="256"/>
      <c r="H32" s="256"/>
      <c r="I32" s="256"/>
      <c r="J32" s="244"/>
    </row>
    <row r="33" spans="1:10" ht="30" customHeight="1">
      <c r="A33" s="244"/>
      <c r="B33" s="87"/>
      <c r="C33" s="87"/>
      <c r="D33" s="87"/>
      <c r="E33" s="87"/>
      <c r="F33" s="87"/>
      <c r="G33" s="87"/>
      <c r="H33" s="87"/>
      <c r="I33" s="87"/>
      <c r="J33" s="244"/>
    </row>
    <row r="34" spans="1:10" ht="30" customHeight="1">
      <c r="A34" s="245"/>
      <c r="B34" s="257" t="s">
        <v>302</v>
      </c>
      <c r="C34" s="257"/>
      <c r="D34" s="257"/>
      <c r="E34" s="257"/>
      <c r="F34" s="257"/>
      <c r="G34" s="257"/>
      <c r="H34" s="257"/>
      <c r="I34" s="257"/>
      <c r="J34" s="243" t="s">
        <v>117</v>
      </c>
    </row>
    <row r="35" spans="1:10" ht="30" customHeight="1">
      <c r="A35" s="246" t="s">
        <v>98</v>
      </c>
      <c r="B35" s="256" t="s">
        <v>303</v>
      </c>
      <c r="C35" s="256"/>
      <c r="D35" s="256"/>
      <c r="E35" s="256"/>
      <c r="F35" s="256"/>
      <c r="G35" s="256"/>
      <c r="H35" s="256"/>
      <c r="I35" s="256"/>
      <c r="J35" s="244"/>
    </row>
    <row r="36" spans="1:10" ht="30" customHeight="1">
      <c r="A36" s="246"/>
      <c r="B36" s="87"/>
      <c r="C36" s="87"/>
      <c r="D36" s="87"/>
      <c r="E36" s="87"/>
      <c r="F36" s="87"/>
      <c r="G36" s="87"/>
      <c r="H36" s="87"/>
      <c r="I36" s="87"/>
      <c r="J36" s="244"/>
    </row>
    <row r="37" spans="1:10" ht="30" customHeight="1">
      <c r="A37" s="247"/>
      <c r="B37" s="257" t="s">
        <v>304</v>
      </c>
      <c r="C37" s="257"/>
      <c r="D37" s="257"/>
      <c r="E37" s="257"/>
      <c r="F37" s="257"/>
      <c r="G37" s="257"/>
      <c r="H37" s="257"/>
      <c r="I37" s="257"/>
      <c r="J37" s="243" t="s">
        <v>119</v>
      </c>
    </row>
    <row r="38" spans="1:10" ht="30" customHeight="1">
      <c r="A38" s="243" t="s">
        <v>118</v>
      </c>
      <c r="B38" s="256" t="s">
        <v>305</v>
      </c>
      <c r="C38" s="256"/>
      <c r="D38" s="256"/>
      <c r="E38" s="256"/>
      <c r="F38" s="256"/>
      <c r="G38" s="256"/>
      <c r="H38" s="256"/>
      <c r="I38" s="256"/>
      <c r="J38" s="244"/>
    </row>
    <row r="39" spans="1:10" ht="30" customHeight="1">
      <c r="A39" s="244"/>
      <c r="B39" s="87"/>
      <c r="C39" s="87"/>
      <c r="D39" s="87"/>
      <c r="E39" s="87"/>
      <c r="F39" s="87"/>
      <c r="G39" s="87"/>
      <c r="H39" s="87"/>
      <c r="I39" s="87"/>
      <c r="J39" s="244"/>
    </row>
    <row r="40" spans="1:10" ht="30" customHeight="1">
      <c r="A40" s="244"/>
      <c r="B40" s="87"/>
      <c r="C40" s="87"/>
      <c r="D40" s="87"/>
      <c r="E40" s="87"/>
      <c r="F40" s="87"/>
      <c r="G40" s="87"/>
      <c r="H40" s="87"/>
      <c r="I40" s="87"/>
      <c r="J40" s="244"/>
    </row>
    <row r="41" spans="1:10" ht="30" customHeight="1">
      <c r="A41" s="247"/>
      <c r="B41" s="257" t="s">
        <v>308</v>
      </c>
      <c r="C41" s="257"/>
      <c r="D41" s="257"/>
      <c r="E41" s="257"/>
      <c r="F41" s="257"/>
      <c r="G41" s="257"/>
      <c r="H41" s="257"/>
      <c r="I41" s="257"/>
      <c r="J41" s="243" t="s">
        <v>102</v>
      </c>
    </row>
    <row r="42" spans="1:12" ht="30" customHeight="1">
      <c r="A42" s="243" t="s">
        <v>101</v>
      </c>
      <c r="B42" s="256" t="s">
        <v>309</v>
      </c>
      <c r="C42" s="256"/>
      <c r="D42" s="256"/>
      <c r="E42" s="256"/>
      <c r="F42" s="256"/>
      <c r="G42" s="256"/>
      <c r="H42" s="256"/>
      <c r="I42" s="256"/>
      <c r="J42" s="243"/>
      <c r="L42" s="239"/>
    </row>
    <row r="43" spans="1:12" ht="30" customHeight="1">
      <c r="A43" s="247"/>
      <c r="B43" s="87"/>
      <c r="C43" s="87"/>
      <c r="D43" s="87"/>
      <c r="E43" s="87"/>
      <c r="F43" s="87"/>
      <c r="G43" s="87"/>
      <c r="H43" s="87"/>
      <c r="I43" s="87"/>
      <c r="J43" s="243"/>
      <c r="L43" s="240"/>
    </row>
    <row r="44" spans="1:12" ht="30" customHeight="1">
      <c r="A44" s="247"/>
      <c r="B44" s="257" t="s">
        <v>312</v>
      </c>
      <c r="C44" s="257"/>
      <c r="D44" s="257"/>
      <c r="E44" s="257"/>
      <c r="F44" s="257"/>
      <c r="G44" s="257"/>
      <c r="H44" s="257"/>
      <c r="I44" s="257"/>
      <c r="J44" s="243" t="s">
        <v>121</v>
      </c>
      <c r="L44" s="239"/>
    </row>
    <row r="45" spans="1:12" ht="30" customHeight="1">
      <c r="A45" s="243" t="s">
        <v>120</v>
      </c>
      <c r="B45" s="256" t="s">
        <v>313</v>
      </c>
      <c r="C45" s="256"/>
      <c r="D45" s="256"/>
      <c r="E45" s="256"/>
      <c r="F45" s="256"/>
      <c r="G45" s="256"/>
      <c r="H45" s="256"/>
      <c r="I45" s="256"/>
      <c r="J45" s="243"/>
      <c r="L45" s="240"/>
    </row>
    <row r="46" spans="1:12" ht="30" customHeight="1">
      <c r="A46" s="247"/>
      <c r="B46" s="87"/>
      <c r="C46" s="87"/>
      <c r="D46" s="87"/>
      <c r="E46" s="87"/>
      <c r="F46" s="87"/>
      <c r="G46" s="87"/>
      <c r="H46" s="87"/>
      <c r="I46" s="87"/>
      <c r="J46" s="243"/>
      <c r="L46" s="239"/>
    </row>
    <row r="47" spans="1:12" ht="30" customHeight="1">
      <c r="A47" s="241"/>
      <c r="B47" s="257" t="s">
        <v>314</v>
      </c>
      <c r="C47" s="257"/>
      <c r="D47" s="257"/>
      <c r="E47" s="257"/>
      <c r="F47" s="257"/>
      <c r="G47" s="257"/>
      <c r="H47" s="257"/>
      <c r="I47" s="257"/>
      <c r="J47" s="243" t="s">
        <v>125</v>
      </c>
      <c r="L47" s="240"/>
    </row>
    <row r="48" spans="1:12" ht="30" customHeight="1">
      <c r="A48" s="243" t="s">
        <v>122</v>
      </c>
      <c r="B48" s="256" t="s">
        <v>315</v>
      </c>
      <c r="C48" s="256"/>
      <c r="D48" s="256"/>
      <c r="E48" s="256"/>
      <c r="F48" s="256"/>
      <c r="G48" s="256"/>
      <c r="H48" s="256"/>
      <c r="I48" s="256"/>
      <c r="J48" s="244"/>
      <c r="L48" s="239"/>
    </row>
    <row r="49" spans="1:12" ht="30" customHeight="1">
      <c r="A49" s="244"/>
      <c r="B49" s="87"/>
      <c r="C49" s="87"/>
      <c r="D49" s="87"/>
      <c r="E49" s="87"/>
      <c r="F49" s="87"/>
      <c r="G49" s="87"/>
      <c r="H49" s="87"/>
      <c r="I49" s="87"/>
      <c r="J49" s="244"/>
      <c r="L49" s="240"/>
    </row>
    <row r="50" spans="1:12" ht="30" customHeight="1">
      <c r="A50" s="244"/>
      <c r="B50" s="87"/>
      <c r="C50" s="87"/>
      <c r="D50" s="87"/>
      <c r="E50" s="87"/>
      <c r="F50" s="87"/>
      <c r="G50" s="87"/>
      <c r="H50" s="87"/>
      <c r="I50" s="87"/>
      <c r="J50" s="244"/>
      <c r="L50" s="239"/>
    </row>
    <row r="51" spans="1:12" ht="30" customHeight="1">
      <c r="A51" s="245"/>
      <c r="B51" s="257" t="s">
        <v>318</v>
      </c>
      <c r="C51" s="257"/>
      <c r="D51" s="257"/>
      <c r="E51" s="257"/>
      <c r="F51" s="257"/>
      <c r="G51" s="257"/>
      <c r="H51" s="257"/>
      <c r="I51" s="257"/>
      <c r="J51" s="243" t="s">
        <v>123</v>
      </c>
      <c r="L51" s="72"/>
    </row>
    <row r="52" spans="1:12" ht="30" customHeight="1">
      <c r="A52" s="246" t="s">
        <v>107</v>
      </c>
      <c r="B52" s="256" t="s">
        <v>319</v>
      </c>
      <c r="C52" s="256"/>
      <c r="D52" s="256"/>
      <c r="E52" s="256"/>
      <c r="F52" s="256"/>
      <c r="G52" s="256"/>
      <c r="H52" s="256"/>
      <c r="I52" s="256"/>
      <c r="J52" s="244"/>
      <c r="L52" s="71"/>
    </row>
    <row r="53" spans="1:12" ht="30" customHeight="1">
      <c r="A53" s="246"/>
      <c r="B53" s="87"/>
      <c r="C53" s="87"/>
      <c r="D53" s="87"/>
      <c r="E53" s="87"/>
      <c r="F53" s="87"/>
      <c r="G53" s="87"/>
      <c r="H53" s="87"/>
      <c r="I53" s="87"/>
      <c r="J53" s="244"/>
      <c r="L53" s="72"/>
    </row>
    <row r="54" spans="1:12" ht="30" customHeight="1">
      <c r="A54" s="247"/>
      <c r="B54" s="257" t="s">
        <v>323</v>
      </c>
      <c r="C54" s="257"/>
      <c r="D54" s="257"/>
      <c r="E54" s="257"/>
      <c r="F54" s="257"/>
      <c r="G54" s="257"/>
      <c r="H54" s="257"/>
      <c r="I54" s="257"/>
      <c r="J54" s="243" t="s">
        <v>124</v>
      </c>
      <c r="L54" s="71"/>
    </row>
    <row r="55" spans="1:12" ht="38.25" customHeight="1">
      <c r="A55" s="246" t="s">
        <v>126</v>
      </c>
      <c r="B55" s="256" t="s">
        <v>336</v>
      </c>
      <c r="C55" s="256"/>
      <c r="D55" s="256"/>
      <c r="E55" s="256"/>
      <c r="F55" s="256"/>
      <c r="G55" s="256"/>
      <c r="H55" s="256"/>
      <c r="I55" s="256"/>
      <c r="J55" s="244"/>
      <c r="L55" s="72"/>
    </row>
    <row r="56" spans="1:12" ht="30" customHeight="1">
      <c r="A56" s="244"/>
      <c r="B56" s="87"/>
      <c r="C56" s="260"/>
      <c r="D56" s="260"/>
      <c r="E56" s="260"/>
      <c r="F56" s="260"/>
      <c r="G56" s="260"/>
      <c r="H56" s="260"/>
      <c r="I56" s="260"/>
      <c r="J56" s="244"/>
      <c r="L56" s="71"/>
    </row>
    <row r="57" spans="1:12" ht="30" customHeight="1">
      <c r="A57" s="247"/>
      <c r="B57" s="257" t="s">
        <v>282</v>
      </c>
      <c r="C57" s="257"/>
      <c r="D57" s="257"/>
      <c r="E57" s="257"/>
      <c r="F57" s="257"/>
      <c r="G57" s="257"/>
      <c r="H57" s="257"/>
      <c r="I57" s="257"/>
      <c r="J57" s="243" t="s">
        <v>112</v>
      </c>
      <c r="L57" s="72"/>
    </row>
    <row r="58" spans="1:10" ht="30" customHeight="1">
      <c r="A58" s="246" t="s">
        <v>111</v>
      </c>
      <c r="B58" s="256" t="s">
        <v>283</v>
      </c>
      <c r="C58" s="256"/>
      <c r="D58" s="256"/>
      <c r="E58" s="256"/>
      <c r="F58" s="256"/>
      <c r="G58" s="256"/>
      <c r="H58" s="256"/>
      <c r="I58" s="256"/>
      <c r="J58" s="243"/>
    </row>
    <row r="59" spans="1:10" ht="30" customHeight="1">
      <c r="A59" s="247"/>
      <c r="B59" s="87"/>
      <c r="C59" s="87"/>
      <c r="D59" s="87"/>
      <c r="E59" s="87"/>
      <c r="F59" s="87"/>
      <c r="G59" s="87"/>
      <c r="H59" s="87"/>
      <c r="I59" s="87"/>
      <c r="J59" s="243"/>
    </row>
    <row r="60" spans="1:10" ht="30" customHeight="1">
      <c r="A60" s="247"/>
      <c r="B60" s="257" t="s">
        <v>285</v>
      </c>
      <c r="C60" s="257"/>
      <c r="D60" s="257"/>
      <c r="E60" s="257"/>
      <c r="F60" s="257"/>
      <c r="G60" s="257"/>
      <c r="H60" s="257"/>
      <c r="I60" s="257"/>
      <c r="J60" s="243" t="s">
        <v>114</v>
      </c>
    </row>
    <row r="61" spans="1:10" ht="41.25" customHeight="1">
      <c r="A61" s="246" t="s">
        <v>113</v>
      </c>
      <c r="B61" s="256" t="s">
        <v>286</v>
      </c>
      <c r="C61" s="256"/>
      <c r="D61" s="256"/>
      <c r="E61" s="256"/>
      <c r="F61" s="256"/>
      <c r="G61" s="256"/>
      <c r="H61" s="256"/>
      <c r="I61" s="256"/>
      <c r="J61" s="243"/>
    </row>
    <row r="62" spans="1:10" ht="24" customHeight="1">
      <c r="A62" s="246"/>
      <c r="B62" s="201"/>
      <c r="C62" s="201"/>
      <c r="D62" s="201"/>
      <c r="E62" s="201"/>
      <c r="F62" s="201"/>
      <c r="G62" s="201"/>
      <c r="H62" s="201"/>
      <c r="I62" s="87"/>
      <c r="J62" s="243"/>
    </row>
    <row r="63" spans="1:10" ht="31.5" customHeight="1">
      <c r="A63" s="246"/>
      <c r="B63" s="257" t="s">
        <v>317</v>
      </c>
      <c r="C63" s="257"/>
      <c r="D63" s="257"/>
      <c r="E63" s="257"/>
      <c r="F63" s="257"/>
      <c r="G63" s="257"/>
      <c r="H63" s="257"/>
      <c r="I63" s="257"/>
      <c r="J63" s="243" t="s">
        <v>278</v>
      </c>
    </row>
    <row r="64" spans="1:10" ht="30" customHeight="1">
      <c r="A64" s="246" t="s">
        <v>281</v>
      </c>
      <c r="B64" s="256" t="s">
        <v>316</v>
      </c>
      <c r="C64" s="256"/>
      <c r="D64" s="256"/>
      <c r="E64" s="256"/>
      <c r="F64" s="256"/>
      <c r="G64" s="256"/>
      <c r="H64" s="256"/>
      <c r="I64" s="256"/>
      <c r="J64" s="254"/>
    </row>
    <row r="65" spans="1:10" ht="21" customHeight="1">
      <c r="A65" s="247"/>
      <c r="B65" s="87"/>
      <c r="C65" s="87"/>
      <c r="D65" s="232"/>
      <c r="E65" s="232"/>
      <c r="F65" s="232"/>
      <c r="G65" s="232"/>
      <c r="H65" s="232"/>
      <c r="I65" s="232"/>
      <c r="J65" s="255"/>
    </row>
    <row r="66" spans="1:10" ht="30" customHeight="1">
      <c r="A66" s="247"/>
      <c r="B66" s="257" t="s">
        <v>331</v>
      </c>
      <c r="C66" s="257"/>
      <c r="D66" s="257"/>
      <c r="E66" s="257"/>
      <c r="F66" s="257"/>
      <c r="G66" s="257"/>
      <c r="H66" s="257"/>
      <c r="I66" s="257"/>
      <c r="J66" s="243" t="s">
        <v>279</v>
      </c>
    </row>
    <row r="67" spans="1:10" ht="30" customHeight="1">
      <c r="A67" s="246" t="s">
        <v>280</v>
      </c>
      <c r="B67" s="256" t="s">
        <v>332</v>
      </c>
      <c r="C67" s="256"/>
      <c r="D67" s="256"/>
      <c r="E67" s="256"/>
      <c r="F67" s="256"/>
      <c r="G67" s="256"/>
      <c r="H67" s="256"/>
      <c r="I67" s="256"/>
      <c r="J67" s="243"/>
    </row>
    <row r="68" spans="1:10" ht="30" customHeight="1">
      <c r="A68" s="247"/>
      <c r="B68" s="87"/>
      <c r="C68" s="87"/>
      <c r="D68" s="87"/>
      <c r="E68" s="87"/>
      <c r="F68" s="87"/>
      <c r="G68" s="87"/>
      <c r="H68" s="87"/>
      <c r="I68" s="87"/>
      <c r="J68" s="243"/>
    </row>
    <row r="69" spans="1:10" ht="30" customHeight="1">
      <c r="A69" s="247"/>
      <c r="B69" s="257"/>
      <c r="C69" s="257"/>
      <c r="D69" s="257"/>
      <c r="E69" s="257"/>
      <c r="F69" s="257"/>
      <c r="G69" s="257"/>
      <c r="H69" s="257"/>
      <c r="I69" s="257"/>
      <c r="J69" s="243" t="s">
        <v>287</v>
      </c>
    </row>
    <row r="70" spans="1:10" ht="30" customHeight="1">
      <c r="A70" s="246" t="s">
        <v>288</v>
      </c>
      <c r="B70" s="256"/>
      <c r="C70" s="256"/>
      <c r="D70" s="256"/>
      <c r="E70" s="256"/>
      <c r="F70" s="256"/>
      <c r="G70" s="256"/>
      <c r="H70" s="256"/>
      <c r="I70" s="14"/>
      <c r="J70" s="243"/>
    </row>
    <row r="71" spans="1:9" ht="30" customHeight="1">
      <c r="A71" s="247"/>
      <c r="B71" s="7"/>
      <c r="C71" s="7"/>
      <c r="D71" s="7"/>
      <c r="E71" s="7"/>
      <c r="F71" s="7"/>
      <c r="G71" s="7"/>
      <c r="H71" s="7"/>
      <c r="I71" s="7"/>
    </row>
    <row r="85" spans="1:8" ht="20.25">
      <c r="A85" s="258" t="s">
        <v>89</v>
      </c>
      <c r="B85" s="258"/>
      <c r="C85" s="258"/>
      <c r="D85" s="258"/>
      <c r="E85" s="258"/>
      <c r="F85" s="258"/>
      <c r="G85" s="258"/>
      <c r="H85" s="258"/>
    </row>
    <row r="86" spans="1:8" ht="20.25">
      <c r="A86" s="259" t="s">
        <v>86</v>
      </c>
      <c r="B86" s="259"/>
      <c r="C86" s="259"/>
      <c r="D86" s="259"/>
      <c r="E86" s="259"/>
      <c r="F86" s="259"/>
      <c r="G86" s="259"/>
      <c r="H86" s="259"/>
    </row>
    <row r="87" spans="1:8" ht="20.25">
      <c r="A87" s="259"/>
      <c r="B87" s="259"/>
      <c r="C87" s="259"/>
      <c r="D87" s="259"/>
      <c r="E87" s="259"/>
      <c r="F87" s="259"/>
      <c r="G87" s="259"/>
      <c r="H87" s="259"/>
    </row>
    <row r="88" spans="1:8" ht="20.25">
      <c r="A88" s="249"/>
      <c r="B88" s="60"/>
      <c r="C88" s="60"/>
      <c r="D88" s="60"/>
      <c r="E88" s="60"/>
      <c r="F88" s="60"/>
      <c r="G88" s="60"/>
      <c r="H88" s="60"/>
    </row>
    <row r="89" spans="1:8" ht="20.25">
      <c r="A89" s="258" t="s">
        <v>90</v>
      </c>
      <c r="B89" s="258"/>
      <c r="C89" s="258"/>
      <c r="D89" s="258"/>
      <c r="E89" s="258"/>
      <c r="F89" s="258"/>
      <c r="G89" s="258"/>
      <c r="H89" s="258"/>
    </row>
    <row r="90" spans="1:8" ht="20.25">
      <c r="A90" s="256" t="s">
        <v>87</v>
      </c>
      <c r="B90" s="256"/>
      <c r="C90" s="256"/>
      <c r="D90" s="256"/>
      <c r="E90" s="256"/>
      <c r="F90" s="256"/>
      <c r="G90" s="256"/>
      <c r="H90" s="256"/>
    </row>
    <row r="91" spans="1:8" ht="20.25">
      <c r="A91" s="250"/>
      <c r="B91" s="17"/>
      <c r="C91" s="17"/>
      <c r="D91" s="17"/>
      <c r="E91" s="17"/>
      <c r="F91" s="17"/>
      <c r="G91" s="17"/>
      <c r="H91" s="17"/>
    </row>
    <row r="92" spans="1:8" ht="20.25">
      <c r="A92" s="258" t="s">
        <v>91</v>
      </c>
      <c r="B92" s="258"/>
      <c r="C92" s="258"/>
      <c r="D92" s="258"/>
      <c r="E92" s="258"/>
      <c r="F92" s="258"/>
      <c r="G92" s="258"/>
      <c r="H92" s="258"/>
    </row>
    <row r="93" spans="1:8" ht="20.25">
      <c r="A93" s="256" t="s">
        <v>88</v>
      </c>
      <c r="B93" s="256"/>
      <c r="C93" s="256"/>
      <c r="D93" s="256"/>
      <c r="E93" s="256"/>
      <c r="F93" s="256"/>
      <c r="G93" s="256"/>
      <c r="H93" s="256"/>
    </row>
    <row r="94" spans="1:8" ht="20.25">
      <c r="A94" s="241"/>
      <c r="B94" s="7"/>
      <c r="C94" s="7"/>
      <c r="D94" s="7"/>
      <c r="E94" s="7"/>
      <c r="F94" s="7"/>
      <c r="G94" s="7"/>
      <c r="H94" s="7"/>
    </row>
    <row r="95" spans="1:8" ht="20.25">
      <c r="A95" s="241"/>
      <c r="B95" s="7"/>
      <c r="C95" s="7"/>
      <c r="D95" s="7"/>
      <c r="E95" s="7"/>
      <c r="F95" s="7"/>
      <c r="G95" s="7"/>
      <c r="H95" s="7"/>
    </row>
    <row r="96" spans="1:8" ht="20.25">
      <c r="A96" s="257" t="s">
        <v>127</v>
      </c>
      <c r="B96" s="257"/>
      <c r="C96" s="257"/>
      <c r="D96" s="257"/>
      <c r="E96" s="257"/>
      <c r="F96" s="257"/>
      <c r="G96" s="257"/>
      <c r="H96" s="257"/>
    </row>
    <row r="97" spans="1:8" ht="20.25">
      <c r="A97" s="256" t="s">
        <v>128</v>
      </c>
      <c r="B97" s="256"/>
      <c r="C97" s="256"/>
      <c r="D97" s="256"/>
      <c r="E97" s="256"/>
      <c r="F97" s="256"/>
      <c r="G97" s="256"/>
      <c r="H97" s="256"/>
    </row>
    <row r="98" spans="1:8" ht="20.25">
      <c r="A98" s="251"/>
      <c r="B98" s="14"/>
      <c r="C98" s="14"/>
      <c r="D98" s="14"/>
      <c r="E98" s="14"/>
      <c r="F98" s="14"/>
      <c r="G98" s="14"/>
      <c r="H98" s="14"/>
    </row>
    <row r="99" spans="1:8" ht="20.25">
      <c r="A99" s="257" t="s">
        <v>129</v>
      </c>
      <c r="B99" s="257"/>
      <c r="C99" s="257"/>
      <c r="D99" s="257"/>
      <c r="E99" s="257"/>
      <c r="F99" s="257"/>
      <c r="G99" s="257"/>
      <c r="H99" s="257"/>
    </row>
    <row r="100" spans="1:8" ht="20.25">
      <c r="A100" s="256" t="s">
        <v>130</v>
      </c>
      <c r="B100" s="256"/>
      <c r="C100" s="256"/>
      <c r="D100" s="256"/>
      <c r="E100" s="256"/>
      <c r="F100" s="256"/>
      <c r="G100" s="256"/>
      <c r="H100" s="256"/>
    </row>
    <row r="101" spans="1:8" ht="20.25">
      <c r="A101" s="251"/>
      <c r="B101" s="14"/>
      <c r="C101" s="14"/>
      <c r="D101" s="14"/>
      <c r="E101" s="14"/>
      <c r="F101" s="14"/>
      <c r="G101" s="14"/>
      <c r="H101" s="14"/>
    </row>
    <row r="102" spans="1:8" ht="20.25">
      <c r="A102" s="251"/>
      <c r="B102" s="14"/>
      <c r="C102" s="14"/>
      <c r="D102" s="14"/>
      <c r="E102" s="14"/>
      <c r="F102" s="14"/>
      <c r="G102" s="14"/>
      <c r="H102" s="14"/>
    </row>
    <row r="103" spans="1:8" ht="20.25">
      <c r="A103" s="257" t="s">
        <v>131</v>
      </c>
      <c r="B103" s="257"/>
      <c r="C103" s="257"/>
      <c r="D103" s="257"/>
      <c r="E103" s="257"/>
      <c r="F103" s="257"/>
      <c r="G103" s="257"/>
      <c r="H103" s="257"/>
    </row>
    <row r="104" spans="1:8" ht="20.25">
      <c r="A104" s="256" t="s">
        <v>132</v>
      </c>
      <c r="B104" s="256"/>
      <c r="C104" s="256"/>
      <c r="D104" s="256"/>
      <c r="E104" s="256"/>
      <c r="F104" s="256"/>
      <c r="G104" s="256"/>
      <c r="H104" s="60"/>
    </row>
    <row r="105" spans="1:8" ht="20.25">
      <c r="A105" s="249"/>
      <c r="B105" s="60"/>
      <c r="C105" s="60"/>
      <c r="D105" s="60"/>
      <c r="E105" s="60"/>
      <c r="F105" s="60"/>
      <c r="G105" s="60"/>
      <c r="H105" s="60"/>
    </row>
    <row r="108" spans="1:8" ht="20.25">
      <c r="A108" s="250"/>
      <c r="B108" s="17"/>
      <c r="C108" s="17"/>
      <c r="D108" s="17"/>
      <c r="E108" s="17"/>
      <c r="F108" s="17"/>
      <c r="G108" s="17"/>
      <c r="H108" s="17"/>
    </row>
    <row r="109" spans="1:8" ht="20.25">
      <c r="A109" s="257" t="s">
        <v>133</v>
      </c>
      <c r="B109" s="257"/>
      <c r="C109" s="257"/>
      <c r="D109" s="257"/>
      <c r="E109" s="257"/>
      <c r="F109" s="257"/>
      <c r="G109" s="257"/>
      <c r="H109" s="257"/>
    </row>
    <row r="110" spans="1:8" ht="20.25">
      <c r="A110" s="256" t="s">
        <v>134</v>
      </c>
      <c r="B110" s="256"/>
      <c r="C110" s="256"/>
      <c r="D110" s="256"/>
      <c r="E110" s="256"/>
      <c r="F110" s="256"/>
      <c r="G110" s="256"/>
      <c r="H110" s="256"/>
    </row>
    <row r="111" spans="1:8" ht="20.25">
      <c r="A111" s="251"/>
      <c r="B111" s="14"/>
      <c r="C111" s="14"/>
      <c r="D111" s="14"/>
      <c r="E111" s="14"/>
      <c r="F111" s="14"/>
      <c r="G111" s="14"/>
      <c r="H111" s="14"/>
    </row>
    <row r="112" spans="1:8" ht="20.25">
      <c r="A112" s="251"/>
      <c r="B112" s="14"/>
      <c r="C112" s="14"/>
      <c r="D112" s="14"/>
      <c r="E112" s="14"/>
      <c r="F112" s="14"/>
      <c r="G112" s="14"/>
      <c r="H112" s="14"/>
    </row>
    <row r="115" spans="1:8" ht="20.25">
      <c r="A115" s="251"/>
      <c r="B115" s="14"/>
      <c r="C115" s="14"/>
      <c r="D115" s="14"/>
      <c r="E115" s="14"/>
      <c r="F115" s="14"/>
      <c r="G115" s="14"/>
      <c r="H115" s="14"/>
    </row>
    <row r="116" spans="1:8" ht="20.25">
      <c r="A116" s="257" t="s">
        <v>135</v>
      </c>
      <c r="B116" s="257"/>
      <c r="C116" s="257"/>
      <c r="D116" s="257"/>
      <c r="E116" s="257"/>
      <c r="F116" s="257"/>
      <c r="G116" s="257"/>
      <c r="H116" s="257"/>
    </row>
    <row r="117" spans="1:8" ht="20.25">
      <c r="A117" s="256" t="s">
        <v>136</v>
      </c>
      <c r="B117" s="256"/>
      <c r="C117" s="256"/>
      <c r="D117" s="256"/>
      <c r="E117" s="256"/>
      <c r="F117" s="256"/>
      <c r="G117" s="256"/>
      <c r="H117" s="256"/>
    </row>
    <row r="118" spans="1:8" ht="20.25">
      <c r="A118" s="251"/>
      <c r="B118" s="14"/>
      <c r="C118" s="14"/>
      <c r="D118" s="14"/>
      <c r="E118" s="14"/>
      <c r="F118" s="14"/>
      <c r="G118" s="14"/>
      <c r="H118" s="14"/>
    </row>
    <row r="119" spans="1:8" ht="20.25">
      <c r="A119" s="257" t="s">
        <v>137</v>
      </c>
      <c r="B119" s="257"/>
      <c r="C119" s="257"/>
      <c r="D119" s="257"/>
      <c r="E119" s="257"/>
      <c r="F119" s="257"/>
      <c r="G119" s="257"/>
      <c r="H119" s="257"/>
    </row>
    <row r="120" spans="1:8" ht="20.25">
      <c r="A120" s="256" t="s">
        <v>138</v>
      </c>
      <c r="B120" s="256"/>
      <c r="C120" s="256"/>
      <c r="D120" s="256"/>
      <c r="E120" s="256"/>
      <c r="F120" s="256"/>
      <c r="G120" s="256"/>
      <c r="H120" s="256"/>
    </row>
    <row r="121" spans="1:8" ht="20.25">
      <c r="A121" s="249"/>
      <c r="B121" s="60"/>
      <c r="C121" s="60"/>
      <c r="D121" s="60"/>
      <c r="E121" s="60"/>
      <c r="F121" s="60"/>
      <c r="G121" s="60"/>
      <c r="H121" s="60"/>
    </row>
    <row r="122" spans="1:8" ht="20.25">
      <c r="A122" s="249"/>
      <c r="B122" s="60"/>
      <c r="C122" s="60"/>
      <c r="D122" s="60"/>
      <c r="E122" s="60"/>
      <c r="F122" s="60"/>
      <c r="G122" s="60"/>
      <c r="H122" s="60"/>
    </row>
    <row r="123" spans="1:8" ht="20.25">
      <c r="A123" s="257" t="s">
        <v>139</v>
      </c>
      <c r="B123" s="257"/>
      <c r="C123" s="257"/>
      <c r="D123" s="257"/>
      <c r="E123" s="257"/>
      <c r="F123" s="257"/>
      <c r="G123" s="257"/>
      <c r="H123" s="257"/>
    </row>
    <row r="124" spans="1:8" ht="20.25">
      <c r="A124" s="256" t="s">
        <v>140</v>
      </c>
      <c r="B124" s="256"/>
      <c r="C124" s="256"/>
      <c r="D124" s="256"/>
      <c r="E124" s="256"/>
      <c r="F124" s="256"/>
      <c r="G124" s="256"/>
      <c r="H124" s="60"/>
    </row>
    <row r="125" spans="1:8" ht="20.25">
      <c r="A125" s="250"/>
      <c r="B125" s="17"/>
      <c r="C125" s="17"/>
      <c r="D125" s="17"/>
      <c r="E125" s="17"/>
      <c r="F125" s="17"/>
      <c r="G125" s="17"/>
      <c r="H125" s="17"/>
    </row>
    <row r="126" spans="1:8" ht="20.25">
      <c r="A126" s="257" t="s">
        <v>141</v>
      </c>
      <c r="B126" s="257"/>
      <c r="C126" s="257"/>
      <c r="D126" s="257"/>
      <c r="E126" s="257"/>
      <c r="F126" s="257"/>
      <c r="G126" s="257"/>
      <c r="H126" s="257"/>
    </row>
    <row r="127" spans="1:8" ht="20.25">
      <c r="A127" s="256" t="s">
        <v>142</v>
      </c>
      <c r="B127" s="256"/>
      <c r="C127" s="256"/>
      <c r="D127" s="256"/>
      <c r="E127" s="256"/>
      <c r="F127" s="256"/>
      <c r="G127" s="256"/>
      <c r="H127" s="256"/>
    </row>
    <row r="128" spans="1:8" ht="20.25">
      <c r="A128" s="251"/>
      <c r="B128" s="14"/>
      <c r="C128" s="14"/>
      <c r="D128" s="14"/>
      <c r="E128" s="14"/>
      <c r="F128" s="14"/>
      <c r="G128" s="14"/>
      <c r="H128" s="14"/>
    </row>
    <row r="129" spans="1:8" ht="20.25">
      <c r="A129" s="257" t="s">
        <v>143</v>
      </c>
      <c r="B129" s="257"/>
      <c r="C129" s="257"/>
      <c r="D129" s="257"/>
      <c r="E129" s="257"/>
      <c r="F129" s="257"/>
      <c r="G129" s="257"/>
      <c r="H129" s="257"/>
    </row>
    <row r="130" spans="1:8" ht="20.25">
      <c r="A130" s="256" t="s">
        <v>144</v>
      </c>
      <c r="B130" s="256"/>
      <c r="C130" s="256"/>
      <c r="D130" s="256"/>
      <c r="E130" s="256"/>
      <c r="F130" s="256"/>
      <c r="G130" s="256"/>
      <c r="H130" s="256"/>
    </row>
    <row r="131" spans="1:8" ht="20.25">
      <c r="A131" s="241"/>
      <c r="B131" s="7"/>
      <c r="C131" s="7"/>
      <c r="D131" s="7"/>
      <c r="E131" s="7"/>
      <c r="F131" s="7"/>
      <c r="G131" s="7"/>
      <c r="H131" s="7"/>
    </row>
    <row r="132" spans="1:8" ht="20.25">
      <c r="A132" s="257" t="s">
        <v>145</v>
      </c>
      <c r="B132" s="257"/>
      <c r="C132" s="257"/>
      <c r="D132" s="257"/>
      <c r="E132" s="257"/>
      <c r="F132" s="257"/>
      <c r="G132" s="257"/>
      <c r="H132" s="257"/>
    </row>
    <row r="133" spans="1:8" ht="20.25">
      <c r="A133" s="256" t="s">
        <v>146</v>
      </c>
      <c r="B133" s="256"/>
      <c r="C133" s="256"/>
      <c r="D133" s="256"/>
      <c r="E133" s="256"/>
      <c r="F133" s="256"/>
      <c r="G133" s="256"/>
      <c r="H133" s="256"/>
    </row>
  </sheetData>
  <sheetProtection/>
  <mergeCells count="67">
    <mergeCell ref="A1:J1"/>
    <mergeCell ref="I8:J8"/>
    <mergeCell ref="A2:J2"/>
    <mergeCell ref="A85:H85"/>
    <mergeCell ref="B32:I32"/>
    <mergeCell ref="B34:I34"/>
    <mergeCell ref="D9:G9"/>
    <mergeCell ref="B17:I17"/>
    <mergeCell ref="C56:I56"/>
    <mergeCell ref="B51:I51"/>
    <mergeCell ref="B70:H70"/>
    <mergeCell ref="A103:H103"/>
    <mergeCell ref="B24:I24"/>
    <mergeCell ref="B13:I13"/>
    <mergeCell ref="B14:I14"/>
    <mergeCell ref="A116:H116"/>
    <mergeCell ref="A117:H117"/>
    <mergeCell ref="A86:H87"/>
    <mergeCell ref="A92:H92"/>
    <mergeCell ref="A93:H93"/>
    <mergeCell ref="A104:G104"/>
    <mergeCell ref="A90:H90"/>
    <mergeCell ref="A126:H126"/>
    <mergeCell ref="A127:H127"/>
    <mergeCell ref="A124:G124"/>
    <mergeCell ref="A99:H99"/>
    <mergeCell ref="A100:H100"/>
    <mergeCell ref="A109:H109"/>
    <mergeCell ref="A110:H110"/>
    <mergeCell ref="A120:H120"/>
    <mergeCell ref="A119:H119"/>
    <mergeCell ref="B31:I31"/>
    <mergeCell ref="A133:H133"/>
    <mergeCell ref="A129:H129"/>
    <mergeCell ref="A130:H130"/>
    <mergeCell ref="A96:H96"/>
    <mergeCell ref="A97:H97"/>
    <mergeCell ref="B69:I69"/>
    <mergeCell ref="A123:H123"/>
    <mergeCell ref="A132:H132"/>
    <mergeCell ref="A89:H89"/>
    <mergeCell ref="B18:I18"/>
    <mergeCell ref="B20:I20"/>
    <mergeCell ref="B21:I21"/>
    <mergeCell ref="B25:I25"/>
    <mergeCell ref="B27:I27"/>
    <mergeCell ref="B28:I28"/>
    <mergeCell ref="B60:I60"/>
    <mergeCell ref="B44:I44"/>
    <mergeCell ref="B45:I45"/>
    <mergeCell ref="B47:I47"/>
    <mergeCell ref="B48:I48"/>
    <mergeCell ref="B35:I35"/>
    <mergeCell ref="B41:I41"/>
    <mergeCell ref="B37:I37"/>
    <mergeCell ref="B38:I38"/>
    <mergeCell ref="B42:I42"/>
    <mergeCell ref="B61:I61"/>
    <mergeCell ref="B63:I63"/>
    <mergeCell ref="B64:I64"/>
    <mergeCell ref="B66:I66"/>
    <mergeCell ref="B67:I67"/>
    <mergeCell ref="B52:I52"/>
    <mergeCell ref="B54:I54"/>
    <mergeCell ref="B55:I55"/>
    <mergeCell ref="B57:I57"/>
    <mergeCell ref="B58:I58"/>
  </mergeCells>
  <hyperlinks>
    <hyperlink ref="A14" location="Tourisme!A2" display="Tableau 1 :"/>
    <hyperlink ref="A18" location="Tourisme!A54" display="Tableau 2 : "/>
    <hyperlink ref="A21" location="Tourisme!A73" display="Tableau 3 :"/>
    <hyperlink ref="A25" location="Tourisme!A91" display="Tableau 4 : "/>
    <hyperlink ref="A28" location="Tourisme!A134" display="Tableau 5 :"/>
    <hyperlink ref="J13" location="Tourisme!I1" display="جدول 1: "/>
    <hyperlink ref="J17" location="Tourisme!I53" display="جدول 2  : "/>
    <hyperlink ref="J20" location="Tourisme!I72" display="جدول  3: "/>
    <hyperlink ref="J24" location="Tourisme!I90" display="جدول 4 :"/>
    <hyperlink ref="J27" location="Tourisme!I133" display="جدول 5 : "/>
    <hyperlink ref="A32" location="Tourisme!A2" display="Tableau 1 :"/>
    <hyperlink ref="A35" location="Tourisme!A54" display="Tableau 2 : "/>
    <hyperlink ref="A38" location="Tourisme!A73" display="Tableau 3 :"/>
    <hyperlink ref="A42" location="Tourisme!A91" display="Tableau 4 : "/>
    <hyperlink ref="A45" location="Tourisme!A134" display="Tableau 5 :"/>
    <hyperlink ref="J31" location="Tourisme!I1" display="جدول 1: "/>
    <hyperlink ref="J34" location="Tourisme!I53" display="جدول 2  : "/>
    <hyperlink ref="J37" location="Tourisme!I72" display="جدول  3: "/>
    <hyperlink ref="J41" location="Tourisme!I90" display="جدول 4 :"/>
    <hyperlink ref="J44" location="Tourisme!I133" display="جدول 5 : "/>
    <hyperlink ref="A48" location="Tourisme!A2" display="Tableau 1 :"/>
    <hyperlink ref="A52" location="Tourisme!A54" display="Tableau 2 : "/>
    <hyperlink ref="A55" location="Tourisme!A73" display="Tableau 3 :"/>
    <hyperlink ref="A58" location="Tourisme!A91" display="Tableau 4 : "/>
    <hyperlink ref="J47" location="Tourisme!I1" display="جدول 1: "/>
    <hyperlink ref="J51" location="Tourisme!I53" display="جدول 2  : "/>
    <hyperlink ref="J54" location="Tourisme!I72" display="جدول  3: "/>
    <hyperlink ref="A61" location="Tourisme!A91" display="Tableau 4 : "/>
    <hyperlink ref="J60" location="Tourisme!I90" display="جدول 4 :"/>
    <hyperlink ref="J57" location="Tourisme!I90" display="جدول 4 :"/>
    <hyperlink ref="J63" location="Tourisme!I90" display="جدول 4 :"/>
    <hyperlink ref="A64" location="Tourisme!A91" display="Tableau 4 : "/>
    <hyperlink ref="J66" location="Tourisme!I90" display="جدول 4 :"/>
    <hyperlink ref="A67" location="Tourisme!A91" display="Tableau 4 : "/>
    <hyperlink ref="J69" location="Tourisme!I90" display="جدول 4 :"/>
    <hyperlink ref="A70" location="Tourisme!A91" display="Tableau 4 : "/>
  </hyperlinks>
  <printOptions horizontalCentered="1"/>
  <pageMargins left="0.15748031496062992" right="0.3937007874015748" top="0.31496062992125984" bottom="0.5905511811023623" header="0.1968503937007874" footer="0.1968503937007874"/>
  <pageSetup firstPageNumber="82" useFirstPageNumber="1" horizontalDpi="600" verticalDpi="600" orientation="portrait" paperSize="9" scale="67" r:id="rId1"/>
  <headerFooter alignWithMargins="0">
    <oddFooter>&amp;C&amp;P</oddFooter>
  </headerFooter>
  <rowBreaks count="1" manualBreakCount="1">
    <brk id="4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K495"/>
  <sheetViews>
    <sheetView view="pageBreakPreview" zoomScale="78" zoomScaleNormal="75" zoomScaleSheetLayoutView="78" zoomScalePageLayoutView="0" workbookViewId="0" topLeftCell="A10">
      <selection activeCell="B19" sqref="B19:I19"/>
    </sheetView>
  </sheetViews>
  <sheetFormatPr defaultColWidth="11.5546875" defaultRowHeight="15"/>
  <cols>
    <col min="1" max="1" width="17.10546875" style="4" customWidth="1"/>
    <col min="2" max="2" width="13.88671875" style="4" customWidth="1"/>
    <col min="3" max="3" width="12.3359375" style="4" customWidth="1"/>
    <col min="4" max="4" width="8.6640625" style="4" customWidth="1"/>
    <col min="5" max="5" width="10.6640625" style="4" customWidth="1"/>
    <col min="6" max="6" width="10.77734375" style="4" customWidth="1"/>
    <col min="7" max="7" width="9.21484375" style="4" customWidth="1"/>
    <col min="8" max="8" width="8.88671875" style="4" customWidth="1"/>
    <col min="9" max="9" width="15.3359375" style="4" customWidth="1"/>
    <col min="10" max="10" width="11.5546875" style="3" customWidth="1"/>
    <col min="11" max="16384" width="11.5546875" style="4" customWidth="1"/>
  </cols>
  <sheetData>
    <row r="1" spans="1:10" ht="30" customHeight="1">
      <c r="A1" s="181"/>
      <c r="B1" s="274" t="s">
        <v>243</v>
      </c>
      <c r="C1" s="274"/>
      <c r="D1" s="274"/>
      <c r="E1" s="274"/>
      <c r="F1" s="274"/>
      <c r="G1" s="274"/>
      <c r="H1" s="274"/>
      <c r="I1" s="274"/>
      <c r="J1" s="182"/>
    </row>
    <row r="2" spans="1:10" ht="30" customHeight="1">
      <c r="A2" s="223" t="s">
        <v>84</v>
      </c>
      <c r="B2" s="273" t="s">
        <v>244</v>
      </c>
      <c r="C2" s="273"/>
      <c r="D2" s="273"/>
      <c r="E2" s="273"/>
      <c r="F2" s="273"/>
      <c r="G2" s="273"/>
      <c r="H2" s="273"/>
      <c r="I2" s="273"/>
      <c r="J2" s="229" t="s">
        <v>83</v>
      </c>
    </row>
    <row r="3" spans="1:10" ht="27" customHeight="1">
      <c r="A3" s="289" t="s">
        <v>224</v>
      </c>
      <c r="B3" s="100"/>
      <c r="C3" s="288" t="s">
        <v>181</v>
      </c>
      <c r="D3" s="288"/>
      <c r="E3" s="288" t="s">
        <v>180</v>
      </c>
      <c r="F3" s="288"/>
      <c r="G3" s="288" t="s">
        <v>179</v>
      </c>
      <c r="H3" s="288"/>
      <c r="I3" s="90"/>
      <c r="J3" s="291" t="s">
        <v>225</v>
      </c>
    </row>
    <row r="4" spans="1:10" ht="25.5" customHeight="1">
      <c r="A4" s="290"/>
      <c r="B4" s="101"/>
      <c r="C4" s="296" t="s">
        <v>184</v>
      </c>
      <c r="D4" s="296"/>
      <c r="E4" s="296" t="s">
        <v>183</v>
      </c>
      <c r="F4" s="296"/>
      <c r="G4" s="296" t="s">
        <v>182</v>
      </c>
      <c r="H4" s="296"/>
      <c r="I4" s="96"/>
      <c r="J4" s="292"/>
    </row>
    <row r="5" spans="1:10" ht="12.75" customHeight="1">
      <c r="A5" s="62"/>
      <c r="B5" s="86"/>
      <c r="C5" s="76"/>
      <c r="D5" s="86"/>
      <c r="E5" s="76"/>
      <c r="F5" s="86"/>
      <c r="G5" s="76"/>
      <c r="H5" s="76"/>
      <c r="I5" s="76"/>
      <c r="J5" s="45"/>
    </row>
    <row r="6" spans="1:10" ht="34.5" customHeight="1">
      <c r="A6" s="102" t="s">
        <v>189</v>
      </c>
      <c r="B6" s="98"/>
      <c r="C6" s="275">
        <v>52</v>
      </c>
      <c r="D6" s="275"/>
      <c r="E6" s="275" t="s">
        <v>173</v>
      </c>
      <c r="F6" s="275"/>
      <c r="G6" s="275">
        <v>4590</v>
      </c>
      <c r="H6" s="275"/>
      <c r="I6" s="99"/>
      <c r="J6" s="103" t="s">
        <v>190</v>
      </c>
    </row>
    <row r="7" spans="1:10" ht="34.5" customHeight="1">
      <c r="A7" s="102" t="s">
        <v>191</v>
      </c>
      <c r="B7" s="98"/>
      <c r="C7" s="275">
        <v>8</v>
      </c>
      <c r="D7" s="275"/>
      <c r="E7" s="275" t="s">
        <v>173</v>
      </c>
      <c r="F7" s="275"/>
      <c r="G7" s="275">
        <v>259</v>
      </c>
      <c r="H7" s="275"/>
      <c r="I7" s="99"/>
      <c r="J7" s="104" t="s">
        <v>192</v>
      </c>
    </row>
    <row r="8" spans="1:10" ht="34.5" customHeight="1">
      <c r="A8" s="102" t="s">
        <v>195</v>
      </c>
      <c r="B8" s="98"/>
      <c r="C8" s="275">
        <v>10</v>
      </c>
      <c r="D8" s="275"/>
      <c r="E8" s="275" t="s">
        <v>173</v>
      </c>
      <c r="F8" s="275"/>
      <c r="G8" s="275">
        <v>884</v>
      </c>
      <c r="H8" s="275"/>
      <c r="I8" s="99"/>
      <c r="J8" s="97" t="s">
        <v>196</v>
      </c>
    </row>
    <row r="9" spans="1:10" ht="34.5" customHeight="1">
      <c r="A9" s="102" t="s">
        <v>187</v>
      </c>
      <c r="B9" s="98"/>
      <c r="C9" s="275">
        <v>5</v>
      </c>
      <c r="D9" s="275"/>
      <c r="E9" s="275" t="s">
        <v>173</v>
      </c>
      <c r="F9" s="275"/>
      <c r="G9" s="275">
        <v>385</v>
      </c>
      <c r="H9" s="275"/>
      <c r="I9" s="99"/>
      <c r="J9" s="103" t="s">
        <v>188</v>
      </c>
    </row>
    <row r="10" spans="1:10" ht="34.5" customHeight="1">
      <c r="A10" s="102" t="s">
        <v>185</v>
      </c>
      <c r="B10" s="98"/>
      <c r="C10" s="275">
        <v>12</v>
      </c>
      <c r="D10" s="275"/>
      <c r="E10" s="275" t="s">
        <v>173</v>
      </c>
      <c r="F10" s="275"/>
      <c r="G10" s="275">
        <v>1662</v>
      </c>
      <c r="H10" s="275"/>
      <c r="I10" s="99"/>
      <c r="J10" s="103" t="s">
        <v>186</v>
      </c>
    </row>
    <row r="11" spans="1:10" ht="34.5" customHeight="1">
      <c r="A11" s="102" t="s">
        <v>242</v>
      </c>
      <c r="B11" s="98"/>
      <c r="C11" s="275">
        <v>2</v>
      </c>
      <c r="D11" s="275"/>
      <c r="E11" s="275" t="s">
        <v>173</v>
      </c>
      <c r="F11" s="275"/>
      <c r="G11" s="275">
        <v>105</v>
      </c>
      <c r="H11" s="275"/>
      <c r="I11" s="99"/>
      <c r="J11" s="97" t="s">
        <v>241</v>
      </c>
    </row>
    <row r="12" spans="1:10" ht="12.75" customHeight="1">
      <c r="A12" s="62"/>
      <c r="B12" s="76"/>
      <c r="C12" s="76"/>
      <c r="D12" s="76"/>
      <c r="E12" s="76"/>
      <c r="F12" s="76"/>
      <c r="G12" s="77"/>
      <c r="H12" s="77"/>
      <c r="I12" s="77"/>
      <c r="J12" s="54"/>
    </row>
    <row r="13" spans="1:10" ht="36.75" customHeight="1">
      <c r="A13" s="64" t="s">
        <v>3</v>
      </c>
      <c r="B13" s="79"/>
      <c r="C13" s="264">
        <f>C6+C7+C8+C9+C10+C11</f>
        <v>89</v>
      </c>
      <c r="D13" s="264"/>
      <c r="E13" s="264" t="s">
        <v>173</v>
      </c>
      <c r="F13" s="264"/>
      <c r="G13" s="264">
        <f>G6+G7+G8+G9+G10+G11</f>
        <v>7885</v>
      </c>
      <c r="H13" s="264"/>
      <c r="I13" s="80"/>
      <c r="J13" s="48" t="s">
        <v>6</v>
      </c>
    </row>
    <row r="14" spans="1:10" ht="27" customHeight="1">
      <c r="A14" s="118" t="s">
        <v>324</v>
      </c>
      <c r="B14" s="7"/>
      <c r="C14" s="7"/>
      <c r="D14" s="7"/>
      <c r="E14" s="7"/>
      <c r="F14" s="58"/>
      <c r="G14" s="58"/>
      <c r="H14" s="7"/>
      <c r="I14" s="7"/>
      <c r="J14" s="118" t="s">
        <v>325</v>
      </c>
    </row>
    <row r="15" spans="1:10" ht="31.5" customHeight="1">
      <c r="A15" s="45"/>
      <c r="B15" s="7"/>
      <c r="C15" s="7"/>
      <c r="D15" s="7"/>
      <c r="E15" s="7"/>
      <c r="F15" s="58"/>
      <c r="G15" s="58"/>
      <c r="H15" s="7"/>
      <c r="I15" s="7"/>
      <c r="J15" s="45"/>
    </row>
    <row r="16" spans="1:10" ht="31.5" customHeight="1">
      <c r="A16" s="45"/>
      <c r="B16" s="7"/>
      <c r="C16" s="7"/>
      <c r="D16" s="7"/>
      <c r="E16" s="7"/>
      <c r="F16" s="58"/>
      <c r="G16" s="58"/>
      <c r="H16" s="7"/>
      <c r="I16" s="7"/>
      <c r="J16" s="45"/>
    </row>
    <row r="17" spans="1:10" ht="21.75" customHeight="1">
      <c r="A17" s="7"/>
      <c r="B17" s="7"/>
      <c r="C17" s="7"/>
      <c r="D17" s="7"/>
      <c r="E17" s="7"/>
      <c r="F17" s="58"/>
      <c r="G17" s="58"/>
      <c r="H17" s="7"/>
      <c r="I17" s="7"/>
      <c r="J17" s="7"/>
    </row>
    <row r="18" spans="1:10" ht="30" customHeight="1">
      <c r="A18" s="181"/>
      <c r="B18" s="274" t="s">
        <v>250</v>
      </c>
      <c r="C18" s="274"/>
      <c r="D18" s="274"/>
      <c r="E18" s="274"/>
      <c r="F18" s="274"/>
      <c r="G18" s="274"/>
      <c r="H18" s="274"/>
      <c r="I18" s="274"/>
      <c r="J18" s="181"/>
    </row>
    <row r="19" spans="1:10" ht="30" customHeight="1">
      <c r="A19" s="223" t="s">
        <v>23</v>
      </c>
      <c r="B19" s="273" t="s">
        <v>251</v>
      </c>
      <c r="C19" s="273"/>
      <c r="D19" s="273"/>
      <c r="E19" s="273"/>
      <c r="F19" s="273"/>
      <c r="G19" s="273"/>
      <c r="H19" s="273"/>
      <c r="I19" s="273"/>
      <c r="J19" s="229" t="s">
        <v>85</v>
      </c>
    </row>
    <row r="20" spans="1:10" ht="27" customHeight="1">
      <c r="A20" s="265" t="s">
        <v>65</v>
      </c>
      <c r="B20" s="107" t="s">
        <v>190</v>
      </c>
      <c r="C20" s="108" t="s">
        <v>192</v>
      </c>
      <c r="D20" s="297" t="s">
        <v>196</v>
      </c>
      <c r="E20" s="297"/>
      <c r="F20" s="107" t="s">
        <v>188</v>
      </c>
      <c r="G20" s="107" t="s">
        <v>186</v>
      </c>
      <c r="H20" s="109" t="s">
        <v>194</v>
      </c>
      <c r="I20" s="93" t="s">
        <v>6</v>
      </c>
      <c r="J20" s="268" t="s">
        <v>31</v>
      </c>
    </row>
    <row r="21" spans="1:10" ht="36" customHeight="1">
      <c r="A21" s="266"/>
      <c r="B21" s="110" t="s">
        <v>189</v>
      </c>
      <c r="C21" s="110" t="s">
        <v>191</v>
      </c>
      <c r="D21" s="301" t="s">
        <v>195</v>
      </c>
      <c r="E21" s="301"/>
      <c r="F21" s="110" t="s">
        <v>187</v>
      </c>
      <c r="G21" s="110" t="s">
        <v>185</v>
      </c>
      <c r="H21" s="110" t="s">
        <v>193</v>
      </c>
      <c r="I21" s="95" t="s">
        <v>3</v>
      </c>
      <c r="J21" s="270"/>
    </row>
    <row r="22" spans="1:10" ht="36.75" customHeight="1">
      <c r="A22" s="91" t="s">
        <v>58</v>
      </c>
      <c r="B22" s="123" t="s">
        <v>213</v>
      </c>
      <c r="C22" s="130" t="s">
        <v>173</v>
      </c>
      <c r="D22" s="275" t="s">
        <v>173</v>
      </c>
      <c r="E22" s="275"/>
      <c r="F22" s="158" t="s">
        <v>173</v>
      </c>
      <c r="G22" s="123">
        <v>4</v>
      </c>
      <c r="H22" s="123">
        <v>1</v>
      </c>
      <c r="I22" s="112">
        <f>H22+G22+B22</f>
        <v>7</v>
      </c>
      <c r="J22" s="105" t="s">
        <v>7</v>
      </c>
    </row>
    <row r="23" spans="1:10" ht="36.75" customHeight="1">
      <c r="A23" s="91" t="s">
        <v>59</v>
      </c>
      <c r="B23" s="123" t="s">
        <v>236</v>
      </c>
      <c r="C23" s="158" t="s">
        <v>173</v>
      </c>
      <c r="D23" s="275" t="s">
        <v>215</v>
      </c>
      <c r="E23" s="275"/>
      <c r="F23" s="123">
        <v>2</v>
      </c>
      <c r="G23" s="123">
        <v>1</v>
      </c>
      <c r="H23" s="158" t="s">
        <v>173</v>
      </c>
      <c r="I23" s="112">
        <f>G23+F23+D23+B23</f>
        <v>10</v>
      </c>
      <c r="J23" s="105" t="s">
        <v>28</v>
      </c>
    </row>
    <row r="24" spans="1:10" ht="36.75" customHeight="1">
      <c r="A24" s="91" t="s">
        <v>60</v>
      </c>
      <c r="B24" s="123" t="s">
        <v>235</v>
      </c>
      <c r="C24" s="158" t="s">
        <v>173</v>
      </c>
      <c r="D24" s="275" t="s">
        <v>214</v>
      </c>
      <c r="E24" s="275"/>
      <c r="F24" s="123">
        <v>1</v>
      </c>
      <c r="G24" s="123">
        <v>3</v>
      </c>
      <c r="H24" s="123">
        <v>1</v>
      </c>
      <c r="I24" s="112">
        <f>H24+G24+F24+D24+B24</f>
        <v>23</v>
      </c>
      <c r="J24" s="106" t="s">
        <v>8</v>
      </c>
    </row>
    <row r="25" spans="1:10" ht="36.75" customHeight="1">
      <c r="A25" s="91" t="s">
        <v>61</v>
      </c>
      <c r="B25" s="123" t="s">
        <v>247</v>
      </c>
      <c r="C25" s="158" t="s">
        <v>173</v>
      </c>
      <c r="D25" s="275" t="s">
        <v>173</v>
      </c>
      <c r="E25" s="275"/>
      <c r="F25" s="158" t="s">
        <v>173</v>
      </c>
      <c r="G25" s="158" t="s">
        <v>173</v>
      </c>
      <c r="H25" s="158" t="s">
        <v>173</v>
      </c>
      <c r="I25" s="112" t="str">
        <f>B25</f>
        <v>10</v>
      </c>
      <c r="J25" s="105" t="s">
        <v>29</v>
      </c>
    </row>
    <row r="26" spans="1:10" ht="32.25" customHeight="1">
      <c r="A26" s="91" t="s">
        <v>62</v>
      </c>
      <c r="B26" s="123" t="s">
        <v>236</v>
      </c>
      <c r="C26" s="123" t="s">
        <v>214</v>
      </c>
      <c r="D26" s="275" t="s">
        <v>214</v>
      </c>
      <c r="E26" s="275"/>
      <c r="F26" s="158" t="s">
        <v>173</v>
      </c>
      <c r="G26" s="158" t="s">
        <v>173</v>
      </c>
      <c r="H26" s="158" t="s">
        <v>173</v>
      </c>
      <c r="I26" s="112">
        <f>D26+C26+B26</f>
        <v>6</v>
      </c>
      <c r="J26" s="105" t="s">
        <v>30</v>
      </c>
    </row>
    <row r="27" spans="1:10" ht="32.25" customHeight="1">
      <c r="A27" s="91" t="s">
        <v>245</v>
      </c>
      <c r="B27" s="123" t="s">
        <v>214</v>
      </c>
      <c r="C27" s="158" t="s">
        <v>173</v>
      </c>
      <c r="D27" s="275" t="s">
        <v>173</v>
      </c>
      <c r="E27" s="275"/>
      <c r="F27" s="158" t="s">
        <v>173</v>
      </c>
      <c r="G27" s="158" t="s">
        <v>173</v>
      </c>
      <c r="H27" s="158" t="s">
        <v>173</v>
      </c>
      <c r="I27" s="112">
        <v>1</v>
      </c>
      <c r="J27" s="105" t="s">
        <v>246</v>
      </c>
    </row>
    <row r="28" spans="1:10" ht="32.25" customHeight="1">
      <c r="A28" s="91" t="s">
        <v>205</v>
      </c>
      <c r="B28" s="158" t="s">
        <v>173</v>
      </c>
      <c r="C28" s="158" t="s">
        <v>173</v>
      </c>
      <c r="D28" s="275" t="s">
        <v>173</v>
      </c>
      <c r="E28" s="275"/>
      <c r="F28" s="123">
        <v>1</v>
      </c>
      <c r="G28" s="123">
        <v>1</v>
      </c>
      <c r="H28" s="158" t="s">
        <v>173</v>
      </c>
      <c r="I28" s="112">
        <v>2</v>
      </c>
      <c r="J28" s="105" t="s">
        <v>197</v>
      </c>
    </row>
    <row r="29" spans="1:10" ht="32.25" customHeight="1">
      <c r="A29" s="91" t="s">
        <v>206</v>
      </c>
      <c r="B29" s="123" t="s">
        <v>248</v>
      </c>
      <c r="C29" s="158" t="s">
        <v>173</v>
      </c>
      <c r="D29" s="275" t="s">
        <v>173</v>
      </c>
      <c r="E29" s="275"/>
      <c r="F29" s="158" t="s">
        <v>173</v>
      </c>
      <c r="G29" s="158" t="s">
        <v>173</v>
      </c>
      <c r="H29" s="158" t="s">
        <v>173</v>
      </c>
      <c r="I29" s="112">
        <v>14</v>
      </c>
      <c r="J29" s="105" t="s">
        <v>198</v>
      </c>
    </row>
    <row r="30" spans="1:10" ht="32.25" customHeight="1">
      <c r="A30" s="91" t="s">
        <v>207</v>
      </c>
      <c r="B30" s="158" t="s">
        <v>173</v>
      </c>
      <c r="C30" s="158" t="s">
        <v>173</v>
      </c>
      <c r="D30" s="275" t="s">
        <v>173</v>
      </c>
      <c r="E30" s="275"/>
      <c r="F30" s="158" t="s">
        <v>173</v>
      </c>
      <c r="G30" s="158" t="s">
        <v>173</v>
      </c>
      <c r="H30" s="158" t="s">
        <v>173</v>
      </c>
      <c r="I30" s="112" t="s">
        <v>173</v>
      </c>
      <c r="J30" s="105" t="s">
        <v>199</v>
      </c>
    </row>
    <row r="31" spans="1:10" ht="32.25" customHeight="1">
      <c r="A31" s="91" t="s">
        <v>208</v>
      </c>
      <c r="B31" s="158" t="s">
        <v>173</v>
      </c>
      <c r="C31" s="158" t="s">
        <v>173</v>
      </c>
      <c r="D31" s="275" t="s">
        <v>173</v>
      </c>
      <c r="E31" s="275"/>
      <c r="F31" s="158" t="s">
        <v>173</v>
      </c>
      <c r="G31" s="158" t="s">
        <v>173</v>
      </c>
      <c r="H31" s="158" t="s">
        <v>173</v>
      </c>
      <c r="I31" s="112" t="s">
        <v>173</v>
      </c>
      <c r="J31" s="105" t="s">
        <v>200</v>
      </c>
    </row>
    <row r="32" spans="1:10" ht="32.25" customHeight="1">
      <c r="A32" s="91" t="s">
        <v>210</v>
      </c>
      <c r="B32" s="123" t="s">
        <v>249</v>
      </c>
      <c r="C32" s="123" t="s">
        <v>237</v>
      </c>
      <c r="D32" s="275" t="s">
        <v>236</v>
      </c>
      <c r="E32" s="275"/>
      <c r="F32" s="158" t="s">
        <v>173</v>
      </c>
      <c r="G32" s="158" t="s">
        <v>173</v>
      </c>
      <c r="H32" s="158" t="s">
        <v>173</v>
      </c>
      <c r="I32" s="112">
        <v>23</v>
      </c>
      <c r="J32" s="105" t="s">
        <v>201</v>
      </c>
    </row>
    <row r="33" spans="1:10" ht="32.25" customHeight="1">
      <c r="A33" s="91" t="s">
        <v>211</v>
      </c>
      <c r="B33" s="123" t="s">
        <v>214</v>
      </c>
      <c r="C33" s="158" t="s">
        <v>173</v>
      </c>
      <c r="D33" s="275" t="s">
        <v>173</v>
      </c>
      <c r="E33" s="275"/>
      <c r="F33" s="158" t="s">
        <v>173</v>
      </c>
      <c r="G33" s="123">
        <v>1</v>
      </c>
      <c r="H33" s="158" t="s">
        <v>173</v>
      </c>
      <c r="I33" s="112">
        <v>2</v>
      </c>
      <c r="J33" s="105" t="s">
        <v>202</v>
      </c>
    </row>
    <row r="34" spans="1:10" ht="32.25" customHeight="1">
      <c r="A34" s="91" t="s">
        <v>212</v>
      </c>
      <c r="B34" s="158" t="s">
        <v>173</v>
      </c>
      <c r="C34" s="158" t="s">
        <v>173</v>
      </c>
      <c r="D34" s="275" t="s">
        <v>214</v>
      </c>
      <c r="E34" s="275"/>
      <c r="F34" s="123">
        <v>1</v>
      </c>
      <c r="G34" s="158" t="s">
        <v>173</v>
      </c>
      <c r="H34" s="158" t="s">
        <v>173</v>
      </c>
      <c r="I34" s="112">
        <v>2</v>
      </c>
      <c r="J34" s="105" t="s">
        <v>203</v>
      </c>
    </row>
    <row r="35" spans="1:10" ht="32.25" customHeight="1">
      <c r="A35" s="91" t="s">
        <v>209</v>
      </c>
      <c r="B35" s="160" t="s">
        <v>173</v>
      </c>
      <c r="C35" s="160" t="s">
        <v>173</v>
      </c>
      <c r="D35" s="287" t="s">
        <v>173</v>
      </c>
      <c r="E35" s="287"/>
      <c r="F35" s="160" t="s">
        <v>173</v>
      </c>
      <c r="G35" s="128">
        <v>2</v>
      </c>
      <c r="H35" s="160" t="s">
        <v>173</v>
      </c>
      <c r="I35" s="129">
        <v>2</v>
      </c>
      <c r="J35" s="105" t="s">
        <v>204</v>
      </c>
    </row>
    <row r="36" spans="1:10" ht="36.75" customHeight="1">
      <c r="A36" s="48" t="s">
        <v>3</v>
      </c>
      <c r="B36" s="127">
        <f>B22+B23+B24+B25+B26+B27+B29+B32+B33</f>
        <v>65</v>
      </c>
      <c r="C36" s="127">
        <f>C26+C32</f>
        <v>8</v>
      </c>
      <c r="D36" s="264">
        <f>D23+D24+D26+D32+D34</f>
        <v>10</v>
      </c>
      <c r="E36" s="264"/>
      <c r="F36" s="127">
        <f>F23+F24+F28+F34</f>
        <v>5</v>
      </c>
      <c r="G36" s="127">
        <f>G22+G23+G24+G28+G33+G35</f>
        <v>12</v>
      </c>
      <c r="H36" s="159">
        <f>H22+H24</f>
        <v>2</v>
      </c>
      <c r="I36" s="137">
        <f>I22+I23+I24+I25+I26+I27+I28+I29+I32+I33+I34+I35</f>
        <v>102</v>
      </c>
      <c r="J36" s="111" t="s">
        <v>6</v>
      </c>
    </row>
    <row r="37" spans="1:10" ht="27" customHeight="1">
      <c r="A37" s="118" t="s">
        <v>324</v>
      </c>
      <c r="B37" s="7"/>
      <c r="C37" s="7"/>
      <c r="D37" s="7"/>
      <c r="E37" s="7"/>
      <c r="F37" s="58"/>
      <c r="G37" s="58"/>
      <c r="H37" s="7"/>
      <c r="I37" s="7"/>
      <c r="J37" s="118" t="s">
        <v>325</v>
      </c>
    </row>
    <row r="38" spans="1:10" ht="30" customHeight="1">
      <c r="A38" s="181"/>
      <c r="B38" s="274" t="s">
        <v>252</v>
      </c>
      <c r="C38" s="274"/>
      <c r="D38" s="274"/>
      <c r="E38" s="274"/>
      <c r="F38" s="274"/>
      <c r="G38" s="274"/>
      <c r="H38" s="274"/>
      <c r="I38" s="274"/>
      <c r="J38" s="181"/>
    </row>
    <row r="39" spans="1:10" ht="30" customHeight="1">
      <c r="A39" s="223" t="s">
        <v>221</v>
      </c>
      <c r="B39" s="273" t="s">
        <v>253</v>
      </c>
      <c r="C39" s="273"/>
      <c r="D39" s="273"/>
      <c r="E39" s="273"/>
      <c r="F39" s="273"/>
      <c r="G39" s="273"/>
      <c r="H39" s="273"/>
      <c r="I39" s="273"/>
      <c r="J39" s="229" t="s">
        <v>220</v>
      </c>
    </row>
    <row r="40" spans="1:10" ht="30" customHeight="1">
      <c r="A40" s="265" t="s">
        <v>65</v>
      </c>
      <c r="B40" s="107" t="s">
        <v>190</v>
      </c>
      <c r="C40" s="108" t="s">
        <v>192</v>
      </c>
      <c r="D40" s="297" t="s">
        <v>196</v>
      </c>
      <c r="E40" s="297"/>
      <c r="F40" s="107" t="s">
        <v>188</v>
      </c>
      <c r="G40" s="107" t="s">
        <v>186</v>
      </c>
      <c r="H40" s="107" t="s">
        <v>241</v>
      </c>
      <c r="I40" s="93" t="s">
        <v>6</v>
      </c>
      <c r="J40" s="268" t="s">
        <v>31</v>
      </c>
    </row>
    <row r="41" spans="1:10" ht="33.75" customHeight="1">
      <c r="A41" s="266"/>
      <c r="B41" s="110" t="s">
        <v>189</v>
      </c>
      <c r="C41" s="110" t="s">
        <v>191</v>
      </c>
      <c r="D41" s="301" t="s">
        <v>195</v>
      </c>
      <c r="E41" s="301"/>
      <c r="F41" s="110" t="s">
        <v>187</v>
      </c>
      <c r="G41" s="110" t="s">
        <v>185</v>
      </c>
      <c r="H41" s="125" t="s">
        <v>242</v>
      </c>
      <c r="I41" s="95" t="s">
        <v>3</v>
      </c>
      <c r="J41" s="270"/>
    </row>
    <row r="42" spans="1:10" ht="48" customHeight="1">
      <c r="A42" s="91" t="s">
        <v>58</v>
      </c>
      <c r="B42" s="123">
        <v>131</v>
      </c>
      <c r="C42" s="236" t="s">
        <v>173</v>
      </c>
      <c r="D42" s="275" t="s">
        <v>173</v>
      </c>
      <c r="E42" s="275"/>
      <c r="F42" s="234" t="s">
        <v>173</v>
      </c>
      <c r="G42" s="123">
        <v>229</v>
      </c>
      <c r="H42" s="123">
        <v>41</v>
      </c>
      <c r="I42" s="112">
        <f>SUM(B42:H42)</f>
        <v>401</v>
      </c>
      <c r="J42" s="105" t="s">
        <v>7</v>
      </c>
    </row>
    <row r="43" spans="1:10" ht="33.75" customHeight="1">
      <c r="A43" s="91" t="s">
        <v>59</v>
      </c>
      <c r="B43" s="123">
        <v>289</v>
      </c>
      <c r="C43" s="234" t="s">
        <v>173</v>
      </c>
      <c r="D43" s="275">
        <v>197</v>
      </c>
      <c r="E43" s="275"/>
      <c r="F43" s="123">
        <v>127</v>
      </c>
      <c r="G43" s="123">
        <v>39</v>
      </c>
      <c r="H43" s="234" t="s">
        <v>173</v>
      </c>
      <c r="I43" s="238">
        <f aca="true" t="shared" si="0" ref="I43:I56">SUM(B43:H43)</f>
        <v>652</v>
      </c>
      <c r="J43" s="105" t="s">
        <v>28</v>
      </c>
    </row>
    <row r="44" spans="1:10" ht="36.75" customHeight="1">
      <c r="A44" s="91" t="s">
        <v>60</v>
      </c>
      <c r="B44" s="123">
        <v>1418</v>
      </c>
      <c r="C44" s="234" t="s">
        <v>173</v>
      </c>
      <c r="D44" s="275">
        <v>93</v>
      </c>
      <c r="E44" s="275"/>
      <c r="F44" s="123">
        <v>138</v>
      </c>
      <c r="G44" s="123">
        <v>316</v>
      </c>
      <c r="H44" s="123">
        <v>64</v>
      </c>
      <c r="I44" s="238">
        <f t="shared" si="0"/>
        <v>2029</v>
      </c>
      <c r="J44" s="106" t="s">
        <v>8</v>
      </c>
    </row>
    <row r="45" spans="1:10" ht="31.5" customHeight="1">
      <c r="A45" s="91" t="s">
        <v>61</v>
      </c>
      <c r="B45" s="123">
        <v>1465</v>
      </c>
      <c r="C45" s="234" t="s">
        <v>173</v>
      </c>
      <c r="D45" s="275" t="s">
        <v>173</v>
      </c>
      <c r="E45" s="275"/>
      <c r="F45" s="234" t="s">
        <v>173</v>
      </c>
      <c r="G45" s="234" t="s">
        <v>173</v>
      </c>
      <c r="H45" s="234" t="s">
        <v>173</v>
      </c>
      <c r="I45" s="238">
        <f t="shared" si="0"/>
        <v>1465</v>
      </c>
      <c r="J45" s="105" t="s">
        <v>29</v>
      </c>
    </row>
    <row r="46" spans="1:10" ht="33" customHeight="1">
      <c r="A46" s="91" t="s">
        <v>62</v>
      </c>
      <c r="B46" s="123">
        <v>840</v>
      </c>
      <c r="C46" s="123">
        <v>180</v>
      </c>
      <c r="D46" s="275">
        <v>215</v>
      </c>
      <c r="E46" s="275"/>
      <c r="F46" s="234" t="s">
        <v>173</v>
      </c>
      <c r="G46" s="234" t="s">
        <v>173</v>
      </c>
      <c r="H46" s="234" t="s">
        <v>173</v>
      </c>
      <c r="I46" s="238">
        <f t="shared" si="0"/>
        <v>1235</v>
      </c>
      <c r="J46" s="105" t="s">
        <v>30</v>
      </c>
    </row>
    <row r="47" spans="1:10" ht="33" customHeight="1">
      <c r="A47" s="91" t="s">
        <v>245</v>
      </c>
      <c r="B47" s="123">
        <v>241</v>
      </c>
      <c r="C47" s="234" t="s">
        <v>173</v>
      </c>
      <c r="D47" s="275" t="s">
        <v>173</v>
      </c>
      <c r="E47" s="275"/>
      <c r="F47" s="234" t="s">
        <v>173</v>
      </c>
      <c r="G47" s="234" t="s">
        <v>173</v>
      </c>
      <c r="H47" s="234" t="s">
        <v>173</v>
      </c>
      <c r="I47" s="238">
        <f t="shared" si="0"/>
        <v>241</v>
      </c>
      <c r="J47" s="105" t="s">
        <v>246</v>
      </c>
    </row>
    <row r="48" spans="1:10" ht="33.75" customHeight="1">
      <c r="A48" s="91" t="s">
        <v>205</v>
      </c>
      <c r="B48" s="234" t="s">
        <v>173</v>
      </c>
      <c r="C48" s="234" t="s">
        <v>173</v>
      </c>
      <c r="D48" s="275" t="s">
        <v>173</v>
      </c>
      <c r="E48" s="275"/>
      <c r="F48" s="123">
        <v>30</v>
      </c>
      <c r="G48" s="123">
        <v>36</v>
      </c>
      <c r="H48" s="234" t="s">
        <v>173</v>
      </c>
      <c r="I48" s="238">
        <f t="shared" si="0"/>
        <v>66</v>
      </c>
      <c r="J48" s="105" t="s">
        <v>197</v>
      </c>
    </row>
    <row r="49" spans="1:10" ht="33" customHeight="1">
      <c r="A49" s="91" t="s">
        <v>206</v>
      </c>
      <c r="B49" s="123">
        <v>46</v>
      </c>
      <c r="C49" s="234" t="s">
        <v>173</v>
      </c>
      <c r="D49" s="275" t="s">
        <v>173</v>
      </c>
      <c r="E49" s="275"/>
      <c r="F49" s="234" t="s">
        <v>173</v>
      </c>
      <c r="G49" s="234" t="s">
        <v>173</v>
      </c>
      <c r="H49" s="234" t="s">
        <v>173</v>
      </c>
      <c r="I49" s="238">
        <f t="shared" si="0"/>
        <v>46</v>
      </c>
      <c r="J49" s="105" t="s">
        <v>198</v>
      </c>
    </row>
    <row r="50" spans="1:10" ht="33.75" customHeight="1">
      <c r="A50" s="91" t="s">
        <v>207</v>
      </c>
      <c r="B50" s="234" t="s">
        <v>173</v>
      </c>
      <c r="C50" s="234" t="s">
        <v>173</v>
      </c>
      <c r="D50" s="275" t="s">
        <v>173</v>
      </c>
      <c r="E50" s="275"/>
      <c r="F50" s="234" t="s">
        <v>173</v>
      </c>
      <c r="G50" s="234" t="s">
        <v>173</v>
      </c>
      <c r="H50" s="234" t="s">
        <v>173</v>
      </c>
      <c r="I50" s="238" t="s">
        <v>173</v>
      </c>
      <c r="J50" s="105" t="s">
        <v>199</v>
      </c>
    </row>
    <row r="51" spans="1:10" ht="30" customHeight="1">
      <c r="A51" s="91" t="s">
        <v>208</v>
      </c>
      <c r="B51" s="234" t="s">
        <v>173</v>
      </c>
      <c r="C51" s="234" t="s">
        <v>173</v>
      </c>
      <c r="D51" s="275" t="s">
        <v>173</v>
      </c>
      <c r="E51" s="275"/>
      <c r="F51" s="234" t="s">
        <v>173</v>
      </c>
      <c r="G51" s="234" t="s">
        <v>173</v>
      </c>
      <c r="H51" s="234" t="s">
        <v>173</v>
      </c>
      <c r="I51" s="238" t="s">
        <v>173</v>
      </c>
      <c r="J51" s="105" t="s">
        <v>200</v>
      </c>
    </row>
    <row r="52" spans="1:10" ht="30.75" customHeight="1">
      <c r="A52" s="91" t="s">
        <v>210</v>
      </c>
      <c r="B52" s="123">
        <v>148</v>
      </c>
      <c r="C52" s="123">
        <v>79</v>
      </c>
      <c r="D52" s="275">
        <v>125</v>
      </c>
      <c r="E52" s="275"/>
      <c r="F52" s="234" t="s">
        <v>173</v>
      </c>
      <c r="G52" s="234" t="s">
        <v>173</v>
      </c>
      <c r="H52" s="234" t="s">
        <v>173</v>
      </c>
      <c r="I52" s="238">
        <f t="shared" si="0"/>
        <v>352</v>
      </c>
      <c r="J52" s="105" t="s">
        <v>201</v>
      </c>
    </row>
    <row r="53" spans="1:10" ht="33.75" customHeight="1">
      <c r="A53" s="91" t="s">
        <v>211</v>
      </c>
      <c r="B53" s="123">
        <v>12</v>
      </c>
      <c r="C53" s="234" t="s">
        <v>173</v>
      </c>
      <c r="D53" s="275" t="s">
        <v>173</v>
      </c>
      <c r="E53" s="275"/>
      <c r="F53" s="234" t="s">
        <v>173</v>
      </c>
      <c r="G53" s="123">
        <v>592</v>
      </c>
      <c r="H53" s="234" t="s">
        <v>173</v>
      </c>
      <c r="I53" s="238">
        <f t="shared" si="0"/>
        <v>604</v>
      </c>
      <c r="J53" s="105" t="s">
        <v>202</v>
      </c>
    </row>
    <row r="54" spans="1:10" ht="33.75" customHeight="1">
      <c r="A54" s="91" t="s">
        <v>212</v>
      </c>
      <c r="B54" s="234" t="s">
        <v>173</v>
      </c>
      <c r="C54" s="234" t="s">
        <v>173</v>
      </c>
      <c r="D54" s="275">
        <v>254</v>
      </c>
      <c r="E54" s="275"/>
      <c r="F54" s="123">
        <v>90</v>
      </c>
      <c r="G54" s="234" t="s">
        <v>173</v>
      </c>
      <c r="H54" s="234" t="s">
        <v>173</v>
      </c>
      <c r="I54" s="238">
        <f t="shared" si="0"/>
        <v>344</v>
      </c>
      <c r="J54" s="105" t="s">
        <v>203</v>
      </c>
    </row>
    <row r="55" spans="1:10" ht="36.75" customHeight="1">
      <c r="A55" s="91" t="s">
        <v>209</v>
      </c>
      <c r="B55" s="235" t="s">
        <v>173</v>
      </c>
      <c r="C55" s="235" t="s">
        <v>173</v>
      </c>
      <c r="D55" s="287" t="s">
        <v>173</v>
      </c>
      <c r="E55" s="287"/>
      <c r="F55" s="235" t="s">
        <v>173</v>
      </c>
      <c r="G55" s="128">
        <v>450</v>
      </c>
      <c r="H55" s="234" t="s">
        <v>173</v>
      </c>
      <c r="I55" s="238">
        <f t="shared" si="0"/>
        <v>450</v>
      </c>
      <c r="J55" s="105" t="s">
        <v>204</v>
      </c>
    </row>
    <row r="56" spans="1:10" ht="36.75" customHeight="1">
      <c r="A56" s="48" t="s">
        <v>3</v>
      </c>
      <c r="B56" s="127">
        <f>SUM(B42:B55)</f>
        <v>4590</v>
      </c>
      <c r="C56" s="127">
        <f aca="true" t="shared" si="1" ref="C56:H56">SUM(C42:C55)</f>
        <v>259</v>
      </c>
      <c r="D56" s="264">
        <f t="shared" si="1"/>
        <v>884</v>
      </c>
      <c r="E56" s="264"/>
      <c r="F56" s="127">
        <f t="shared" si="1"/>
        <v>385</v>
      </c>
      <c r="G56" s="127">
        <f t="shared" si="1"/>
        <v>1662</v>
      </c>
      <c r="H56" s="233">
        <f t="shared" si="1"/>
        <v>105</v>
      </c>
      <c r="I56" s="237">
        <f t="shared" si="0"/>
        <v>7885</v>
      </c>
      <c r="J56" s="111" t="s">
        <v>6</v>
      </c>
    </row>
    <row r="57" spans="1:10" ht="27" customHeight="1">
      <c r="A57" s="118" t="s">
        <v>324</v>
      </c>
      <c r="B57" s="7"/>
      <c r="C57" s="7"/>
      <c r="D57" s="7"/>
      <c r="E57" s="7"/>
      <c r="F57" s="58"/>
      <c r="G57" s="58"/>
      <c r="H57" s="7"/>
      <c r="I57" s="7"/>
      <c r="J57" s="118" t="s">
        <v>325</v>
      </c>
    </row>
    <row r="58" spans="1:10" ht="36.75" customHeight="1">
      <c r="A58" s="45"/>
      <c r="B58" s="7"/>
      <c r="C58" s="7"/>
      <c r="D58" s="7"/>
      <c r="E58" s="7"/>
      <c r="F58" s="58"/>
      <c r="G58" s="58"/>
      <c r="H58" s="7"/>
      <c r="I58" s="7"/>
      <c r="J58" s="45"/>
    </row>
    <row r="59" spans="1:10" ht="36.75" customHeight="1">
      <c r="A59" s="45"/>
      <c r="B59" s="7"/>
      <c r="C59" s="7"/>
      <c r="D59" s="7"/>
      <c r="E59" s="7"/>
      <c r="F59" s="58"/>
      <c r="G59" s="58"/>
      <c r="H59" s="7"/>
      <c r="I59" s="7"/>
      <c r="J59" s="45"/>
    </row>
    <row r="60" spans="1:10" ht="18.75" customHeight="1">
      <c r="A60" s="7"/>
      <c r="B60" s="7"/>
      <c r="C60" s="7"/>
      <c r="D60" s="7"/>
      <c r="E60" s="7"/>
      <c r="F60" s="58"/>
      <c r="G60" s="58"/>
      <c r="H60" s="7"/>
      <c r="I60" s="7"/>
      <c r="J60" s="7"/>
    </row>
    <row r="61" spans="1:10" ht="30" customHeight="1">
      <c r="A61" s="181"/>
      <c r="B61" s="274" t="s">
        <v>255</v>
      </c>
      <c r="C61" s="274"/>
      <c r="D61" s="274"/>
      <c r="E61" s="274"/>
      <c r="F61" s="274"/>
      <c r="G61" s="274"/>
      <c r="H61" s="274"/>
      <c r="I61" s="274"/>
      <c r="J61" s="182"/>
    </row>
    <row r="62" spans="1:10" ht="30" customHeight="1">
      <c r="A62" s="223" t="s">
        <v>24</v>
      </c>
      <c r="B62" s="273" t="s">
        <v>256</v>
      </c>
      <c r="C62" s="273"/>
      <c r="D62" s="273"/>
      <c r="E62" s="273"/>
      <c r="F62" s="273"/>
      <c r="G62" s="273"/>
      <c r="H62" s="273"/>
      <c r="I62" s="273"/>
      <c r="J62" s="229" t="s">
        <v>10</v>
      </c>
    </row>
    <row r="63" spans="1:10" ht="30" customHeight="1">
      <c r="A63" s="298" t="s">
        <v>224</v>
      </c>
      <c r="B63" s="87"/>
      <c r="C63" s="299" t="s">
        <v>217</v>
      </c>
      <c r="D63" s="299"/>
      <c r="E63" s="299" t="s">
        <v>216</v>
      </c>
      <c r="F63" s="299"/>
      <c r="G63" s="299" t="s">
        <v>6</v>
      </c>
      <c r="H63" s="299"/>
      <c r="I63" s="131"/>
      <c r="J63" s="302" t="s">
        <v>225</v>
      </c>
    </row>
    <row r="64" spans="1:10" ht="33" customHeight="1">
      <c r="A64" s="298"/>
      <c r="B64" s="87"/>
      <c r="C64" s="300" t="s">
        <v>218</v>
      </c>
      <c r="D64" s="300"/>
      <c r="E64" s="300" t="s">
        <v>219</v>
      </c>
      <c r="F64" s="300"/>
      <c r="G64" s="300" t="s">
        <v>3</v>
      </c>
      <c r="H64" s="300"/>
      <c r="I64" s="131"/>
      <c r="J64" s="302"/>
    </row>
    <row r="65" spans="1:10" ht="25.5" customHeight="1">
      <c r="A65" s="132"/>
      <c r="B65" s="101"/>
      <c r="C65" s="222" t="s">
        <v>254</v>
      </c>
      <c r="D65" s="222" t="s">
        <v>41</v>
      </c>
      <c r="E65" s="222" t="s">
        <v>254</v>
      </c>
      <c r="F65" s="222" t="s">
        <v>41</v>
      </c>
      <c r="G65" s="222" t="s">
        <v>254</v>
      </c>
      <c r="H65" s="222" t="s">
        <v>41</v>
      </c>
      <c r="I65" s="127"/>
      <c r="J65" s="133"/>
    </row>
    <row r="66" spans="1:10" ht="30" customHeight="1">
      <c r="A66" s="102" t="s">
        <v>189</v>
      </c>
      <c r="B66" s="98"/>
      <c r="C66" s="123">
        <v>227837</v>
      </c>
      <c r="D66" s="123">
        <v>461710</v>
      </c>
      <c r="E66" s="123">
        <v>138017</v>
      </c>
      <c r="F66" s="123">
        <v>253195</v>
      </c>
      <c r="G66" s="123">
        <f aca="true" t="shared" si="2" ref="G66:H70">(C66+E66)</f>
        <v>365854</v>
      </c>
      <c r="H66" s="123">
        <f t="shared" si="2"/>
        <v>714905</v>
      </c>
      <c r="I66" s="99"/>
      <c r="J66" s="104" t="s">
        <v>190</v>
      </c>
    </row>
    <row r="67" spans="1:10" ht="30" customHeight="1">
      <c r="A67" s="102" t="s">
        <v>191</v>
      </c>
      <c r="B67" s="98"/>
      <c r="C67" s="123">
        <v>201</v>
      </c>
      <c r="D67" s="123">
        <v>382</v>
      </c>
      <c r="E67" s="123">
        <v>11</v>
      </c>
      <c r="F67" s="123">
        <v>12</v>
      </c>
      <c r="G67" s="123">
        <f t="shared" si="2"/>
        <v>212</v>
      </c>
      <c r="H67" s="123">
        <f t="shared" si="2"/>
        <v>394</v>
      </c>
      <c r="I67" s="99"/>
      <c r="J67" s="104" t="s">
        <v>192</v>
      </c>
    </row>
    <row r="68" spans="1:10" ht="30" customHeight="1">
      <c r="A68" s="102" t="s">
        <v>195</v>
      </c>
      <c r="B68" s="98"/>
      <c r="C68" s="123">
        <v>8817</v>
      </c>
      <c r="D68" s="123">
        <v>31771</v>
      </c>
      <c r="E68" s="123">
        <v>26939</v>
      </c>
      <c r="F68" s="123">
        <v>36690</v>
      </c>
      <c r="G68" s="123">
        <f t="shared" si="2"/>
        <v>35756</v>
      </c>
      <c r="H68" s="123">
        <f t="shared" si="2"/>
        <v>68461</v>
      </c>
      <c r="I68" s="99"/>
      <c r="J68" s="104" t="s">
        <v>196</v>
      </c>
    </row>
    <row r="69" spans="1:10" ht="30" customHeight="1">
      <c r="A69" s="102" t="s">
        <v>187</v>
      </c>
      <c r="B69" s="98"/>
      <c r="C69" s="123">
        <v>479</v>
      </c>
      <c r="D69" s="123">
        <v>1414</v>
      </c>
      <c r="E69" s="123">
        <v>4547</v>
      </c>
      <c r="F69" s="123">
        <v>7538</v>
      </c>
      <c r="G69" s="123">
        <f t="shared" si="2"/>
        <v>5026</v>
      </c>
      <c r="H69" s="123">
        <f t="shared" si="2"/>
        <v>8952</v>
      </c>
      <c r="I69" s="99"/>
      <c r="J69" s="104" t="s">
        <v>188</v>
      </c>
    </row>
    <row r="70" spans="1:10" ht="30" customHeight="1">
      <c r="A70" s="102" t="s">
        <v>185</v>
      </c>
      <c r="B70" s="98"/>
      <c r="C70" s="123">
        <v>13736</v>
      </c>
      <c r="D70" s="123">
        <v>49029</v>
      </c>
      <c r="E70" s="123">
        <v>24056</v>
      </c>
      <c r="F70" s="123">
        <v>43337</v>
      </c>
      <c r="G70" s="123">
        <f t="shared" si="2"/>
        <v>37792</v>
      </c>
      <c r="H70" s="123">
        <f t="shared" si="2"/>
        <v>92366</v>
      </c>
      <c r="I70" s="99"/>
      <c r="J70" s="104" t="s">
        <v>186</v>
      </c>
    </row>
    <row r="71" spans="1:10" ht="30" customHeight="1">
      <c r="A71" s="102" t="s">
        <v>193</v>
      </c>
      <c r="B71" s="98"/>
      <c r="C71" s="234" t="s">
        <v>173</v>
      </c>
      <c r="D71" s="234" t="s">
        <v>173</v>
      </c>
      <c r="E71" s="234" t="s">
        <v>173</v>
      </c>
      <c r="F71" s="234" t="s">
        <v>173</v>
      </c>
      <c r="G71" s="234" t="s">
        <v>173</v>
      </c>
      <c r="H71" s="234" t="s">
        <v>173</v>
      </c>
      <c r="I71" s="99"/>
      <c r="J71" s="104" t="s">
        <v>194</v>
      </c>
    </row>
    <row r="72" spans="1:10" ht="30" customHeight="1">
      <c r="A72" s="64" t="s">
        <v>3</v>
      </c>
      <c r="B72" s="79"/>
      <c r="C72" s="124">
        <f aca="true" t="shared" si="3" ref="C72:H72">SUM(C66:C71)</f>
        <v>251070</v>
      </c>
      <c r="D72" s="233">
        <f t="shared" si="3"/>
        <v>544306</v>
      </c>
      <c r="E72" s="233">
        <f t="shared" si="3"/>
        <v>193570</v>
      </c>
      <c r="F72" s="233">
        <f t="shared" si="3"/>
        <v>340772</v>
      </c>
      <c r="G72" s="233">
        <f t="shared" si="3"/>
        <v>444640</v>
      </c>
      <c r="H72" s="233">
        <f t="shared" si="3"/>
        <v>885078</v>
      </c>
      <c r="I72" s="80"/>
      <c r="J72" s="48" t="s">
        <v>6</v>
      </c>
    </row>
    <row r="73" spans="1:10" ht="27" customHeight="1">
      <c r="A73" s="118" t="s">
        <v>324</v>
      </c>
      <c r="B73" s="7"/>
      <c r="C73" s="7"/>
      <c r="D73" s="7"/>
      <c r="E73" s="7"/>
      <c r="F73" s="58"/>
      <c r="G73" s="58"/>
      <c r="H73" s="7"/>
      <c r="I73" s="7"/>
      <c r="J73" s="118" t="s">
        <v>325</v>
      </c>
    </row>
    <row r="74" spans="1:10" ht="30" customHeight="1">
      <c r="A74" s="181"/>
      <c r="B74" s="274" t="s">
        <v>290</v>
      </c>
      <c r="C74" s="274"/>
      <c r="D74" s="274"/>
      <c r="E74" s="274"/>
      <c r="F74" s="274"/>
      <c r="G74" s="274"/>
      <c r="H74" s="274"/>
      <c r="I74" s="274"/>
      <c r="J74" s="182"/>
    </row>
    <row r="75" spans="1:10" ht="30" customHeight="1">
      <c r="A75" s="223" t="s">
        <v>34</v>
      </c>
      <c r="B75" s="273" t="s">
        <v>289</v>
      </c>
      <c r="C75" s="273"/>
      <c r="D75" s="273"/>
      <c r="E75" s="273"/>
      <c r="F75" s="273"/>
      <c r="G75" s="273"/>
      <c r="H75" s="273"/>
      <c r="I75" s="273"/>
      <c r="J75" s="229" t="s">
        <v>222</v>
      </c>
    </row>
    <row r="76" spans="1:10" ht="30" customHeight="1">
      <c r="A76" s="265" t="s">
        <v>4</v>
      </c>
      <c r="B76" s="267" t="s">
        <v>41</v>
      </c>
      <c r="C76" s="267"/>
      <c r="D76" s="267"/>
      <c r="E76" s="267" t="s">
        <v>56</v>
      </c>
      <c r="F76" s="267"/>
      <c r="G76" s="267"/>
      <c r="H76" s="267" t="s">
        <v>57</v>
      </c>
      <c r="I76" s="267"/>
      <c r="J76" s="268" t="s">
        <v>11</v>
      </c>
    </row>
    <row r="77" spans="1:10" ht="30" customHeight="1">
      <c r="A77" s="256"/>
      <c r="B77" s="271" t="s">
        <v>55</v>
      </c>
      <c r="C77" s="271"/>
      <c r="D77" s="271"/>
      <c r="E77" s="278" t="s">
        <v>42</v>
      </c>
      <c r="F77" s="278"/>
      <c r="G77" s="278"/>
      <c r="H77" s="278" t="s">
        <v>43</v>
      </c>
      <c r="I77" s="278"/>
      <c r="J77" s="269"/>
    </row>
    <row r="78" spans="1:10" ht="33" customHeight="1">
      <c r="A78" s="266"/>
      <c r="B78" s="61">
        <v>2017</v>
      </c>
      <c r="C78" s="61">
        <v>2018</v>
      </c>
      <c r="D78" s="61" t="s">
        <v>284</v>
      </c>
      <c r="E78" s="61">
        <v>2017</v>
      </c>
      <c r="F78" s="61">
        <v>2018</v>
      </c>
      <c r="G78" s="61" t="s">
        <v>284</v>
      </c>
      <c r="H78" s="61">
        <v>2017</v>
      </c>
      <c r="I78" s="61">
        <v>2018</v>
      </c>
      <c r="J78" s="270"/>
    </row>
    <row r="79" spans="1:10" ht="30" customHeight="1">
      <c r="A79" s="62" t="s">
        <v>44</v>
      </c>
      <c r="B79" s="126">
        <v>544879</v>
      </c>
      <c r="C79" s="126">
        <v>595633</v>
      </c>
      <c r="D79" s="126">
        <v>9</v>
      </c>
      <c r="E79" s="126">
        <v>251333</v>
      </c>
      <c r="F79" s="178">
        <v>297336</v>
      </c>
      <c r="G79" s="126">
        <v>18</v>
      </c>
      <c r="H79" s="126">
        <v>2</v>
      </c>
      <c r="I79" s="178">
        <v>2</v>
      </c>
      <c r="J79" s="45" t="s">
        <v>82</v>
      </c>
    </row>
    <row r="80" spans="1:10" ht="30" customHeight="1">
      <c r="A80" s="29" t="s">
        <v>45</v>
      </c>
      <c r="B80" s="167">
        <v>101946</v>
      </c>
      <c r="C80" s="167">
        <v>112753</v>
      </c>
      <c r="D80" s="167">
        <v>11</v>
      </c>
      <c r="E80" s="167">
        <v>42050</v>
      </c>
      <c r="F80" s="179">
        <v>47121</v>
      </c>
      <c r="G80" s="167">
        <v>12</v>
      </c>
      <c r="H80" s="167">
        <v>2</v>
      </c>
      <c r="I80" s="179">
        <v>2</v>
      </c>
      <c r="J80" s="52" t="s">
        <v>15</v>
      </c>
    </row>
    <row r="81" spans="1:10" ht="30" customHeight="1">
      <c r="A81" s="29" t="s">
        <v>46</v>
      </c>
      <c r="B81" s="167">
        <v>56601</v>
      </c>
      <c r="C81" s="167">
        <v>57735</v>
      </c>
      <c r="D81" s="167">
        <v>2</v>
      </c>
      <c r="E81" s="167">
        <v>22496</v>
      </c>
      <c r="F81" s="179">
        <v>25934</v>
      </c>
      <c r="G81" s="167">
        <v>15</v>
      </c>
      <c r="H81" s="167">
        <v>3</v>
      </c>
      <c r="I81" s="179">
        <v>2</v>
      </c>
      <c r="J81" s="52" t="s">
        <v>93</v>
      </c>
    </row>
    <row r="82" spans="1:10" ht="30" customHeight="1">
      <c r="A82" s="29" t="s">
        <v>48</v>
      </c>
      <c r="B82" s="167">
        <v>41118</v>
      </c>
      <c r="C82" s="167">
        <v>51737</v>
      </c>
      <c r="D82" s="167">
        <v>26</v>
      </c>
      <c r="E82" s="167">
        <v>17367</v>
      </c>
      <c r="F82" s="179">
        <v>23678</v>
      </c>
      <c r="G82" s="167">
        <v>36</v>
      </c>
      <c r="H82" s="167">
        <v>2</v>
      </c>
      <c r="I82" s="179">
        <v>2</v>
      </c>
      <c r="J82" s="53" t="s">
        <v>20</v>
      </c>
    </row>
    <row r="83" spans="1:10" ht="30" customHeight="1">
      <c r="A83" s="29" t="s">
        <v>49</v>
      </c>
      <c r="B83" s="167">
        <v>33180</v>
      </c>
      <c r="C83" s="167">
        <v>38527</v>
      </c>
      <c r="D83" s="167">
        <v>16</v>
      </c>
      <c r="E83" s="167">
        <v>18959</v>
      </c>
      <c r="F83" s="179">
        <v>23892</v>
      </c>
      <c r="G83" s="167">
        <v>26</v>
      </c>
      <c r="H83" s="167">
        <v>2</v>
      </c>
      <c r="I83" s="179">
        <v>2</v>
      </c>
      <c r="J83" s="52" t="s">
        <v>16</v>
      </c>
    </row>
    <row r="84" spans="1:10" ht="30" customHeight="1">
      <c r="A84" s="29" t="s">
        <v>257</v>
      </c>
      <c r="B84" s="167">
        <v>14091</v>
      </c>
      <c r="C84" s="167">
        <v>34330</v>
      </c>
      <c r="D84" s="167">
        <v>144</v>
      </c>
      <c r="E84" s="167">
        <v>10248</v>
      </c>
      <c r="F84" s="179">
        <v>25818</v>
      </c>
      <c r="G84" s="167">
        <v>152</v>
      </c>
      <c r="H84" s="167">
        <v>1</v>
      </c>
      <c r="I84" s="179">
        <v>1</v>
      </c>
      <c r="J84" s="52" t="s">
        <v>258</v>
      </c>
    </row>
    <row r="85" spans="1:10" ht="30" customHeight="1">
      <c r="A85" s="29" t="s">
        <v>47</v>
      </c>
      <c r="B85" s="167">
        <v>17496</v>
      </c>
      <c r="C85" s="167">
        <v>20923</v>
      </c>
      <c r="D85" s="167">
        <v>20</v>
      </c>
      <c r="E85" s="167">
        <v>9952</v>
      </c>
      <c r="F85" s="179">
        <v>11797</v>
      </c>
      <c r="G85" s="167">
        <v>19</v>
      </c>
      <c r="H85" s="167">
        <v>2</v>
      </c>
      <c r="I85" s="179">
        <v>2</v>
      </c>
      <c r="J85" s="52" t="s">
        <v>19</v>
      </c>
    </row>
    <row r="86" spans="1:10" ht="30" customHeight="1">
      <c r="A86" s="29" t="s">
        <v>50</v>
      </c>
      <c r="B86" s="167">
        <v>17059</v>
      </c>
      <c r="C86" s="167">
        <v>18473</v>
      </c>
      <c r="D86" s="167">
        <v>8</v>
      </c>
      <c r="E86" s="167">
        <v>6674</v>
      </c>
      <c r="F86" s="179">
        <v>7437</v>
      </c>
      <c r="G86" s="167">
        <v>11</v>
      </c>
      <c r="H86" s="167">
        <v>3</v>
      </c>
      <c r="I86" s="179">
        <v>2</v>
      </c>
      <c r="J86" s="52" t="s">
        <v>240</v>
      </c>
    </row>
    <row r="87" spans="1:10" ht="30" customHeight="1">
      <c r="A87" s="29" t="s">
        <v>51</v>
      </c>
      <c r="B87" s="167">
        <v>18273</v>
      </c>
      <c r="C87" s="167">
        <v>18112</v>
      </c>
      <c r="D87" s="167">
        <v>-1</v>
      </c>
      <c r="E87" s="167">
        <v>5458</v>
      </c>
      <c r="F87" s="179">
        <v>4783</v>
      </c>
      <c r="G87" s="167">
        <v>-12</v>
      </c>
      <c r="H87" s="167">
        <v>3</v>
      </c>
      <c r="I87" s="179">
        <v>4</v>
      </c>
      <c r="J87" s="52" t="s">
        <v>13</v>
      </c>
    </row>
    <row r="88" spans="1:10" ht="30" customHeight="1">
      <c r="A88" s="29" t="s">
        <v>52</v>
      </c>
      <c r="B88" s="167">
        <v>14934</v>
      </c>
      <c r="C88" s="167">
        <v>14499</v>
      </c>
      <c r="D88" s="167">
        <v>-3</v>
      </c>
      <c r="E88" s="167">
        <v>6489</v>
      </c>
      <c r="F88" s="179">
        <v>6987</v>
      </c>
      <c r="G88" s="167">
        <v>8</v>
      </c>
      <c r="H88" s="167">
        <v>2</v>
      </c>
      <c r="I88" s="179">
        <v>2</v>
      </c>
      <c r="J88" s="52" t="s">
        <v>18</v>
      </c>
    </row>
    <row r="89" spans="1:10" ht="30" customHeight="1">
      <c r="A89" s="62" t="s">
        <v>54</v>
      </c>
      <c r="B89" s="126">
        <v>343009</v>
      </c>
      <c r="C89" s="126">
        <v>346688</v>
      </c>
      <c r="D89" s="126">
        <v>1</v>
      </c>
      <c r="E89" s="126">
        <v>184628</v>
      </c>
      <c r="F89" s="179">
        <v>191919</v>
      </c>
      <c r="G89" s="126">
        <v>4</v>
      </c>
      <c r="H89" s="126">
        <v>2</v>
      </c>
      <c r="I89" s="179">
        <v>2</v>
      </c>
      <c r="J89" s="54" t="s">
        <v>81</v>
      </c>
    </row>
    <row r="90" spans="1:10" ht="30" customHeight="1">
      <c r="A90" s="64" t="s">
        <v>3</v>
      </c>
      <c r="B90" s="134">
        <f>B79+B89</f>
        <v>887888</v>
      </c>
      <c r="C90" s="134">
        <f>C79+C89</f>
        <v>942321</v>
      </c>
      <c r="D90" s="134">
        <v>6</v>
      </c>
      <c r="E90" s="134">
        <f>E79+E89</f>
        <v>435961</v>
      </c>
      <c r="F90" s="134">
        <f>F79+F89</f>
        <v>489255</v>
      </c>
      <c r="G90" s="134">
        <v>12</v>
      </c>
      <c r="H90" s="134">
        <v>2</v>
      </c>
      <c r="I90" s="134">
        <v>2</v>
      </c>
      <c r="J90" s="48" t="s">
        <v>6</v>
      </c>
    </row>
    <row r="91" spans="1:10" ht="18.75" customHeight="1">
      <c r="A91" s="118" t="s">
        <v>324</v>
      </c>
      <c r="B91" s="7"/>
      <c r="C91" s="7"/>
      <c r="D91" s="7"/>
      <c r="E91" s="7"/>
      <c r="F91" s="58"/>
      <c r="G91" s="58"/>
      <c r="H91" s="7"/>
      <c r="I91" s="7"/>
      <c r="J91" s="118" t="s">
        <v>325</v>
      </c>
    </row>
    <row r="92" spans="1:10" ht="18.75" customHeight="1">
      <c r="A92" s="7"/>
      <c r="B92" s="7"/>
      <c r="C92" s="7"/>
      <c r="D92" s="7"/>
      <c r="E92" s="7"/>
      <c r="F92" s="58"/>
      <c r="G92" s="58"/>
      <c r="H92" s="7"/>
      <c r="I92" s="7"/>
      <c r="J92" s="7"/>
    </row>
    <row r="93" spans="1:10" ht="18.75" customHeight="1">
      <c r="A93" s="7"/>
      <c r="B93" s="7"/>
      <c r="C93" s="7"/>
      <c r="D93" s="7"/>
      <c r="E93" s="7"/>
      <c r="F93" s="58"/>
      <c r="G93" s="58"/>
      <c r="H93" s="7"/>
      <c r="I93" s="7"/>
      <c r="J93" s="7"/>
    </row>
    <row r="94" spans="1:10" ht="30" customHeight="1">
      <c r="A94" s="181"/>
      <c r="B94" s="274" t="s">
        <v>300</v>
      </c>
      <c r="C94" s="274"/>
      <c r="D94" s="274"/>
      <c r="E94" s="274"/>
      <c r="F94" s="274"/>
      <c r="G94" s="274"/>
      <c r="H94" s="274"/>
      <c r="I94" s="274"/>
      <c r="J94" s="181"/>
    </row>
    <row r="95" spans="1:10" ht="30" customHeight="1">
      <c r="A95" s="223" t="s">
        <v>97</v>
      </c>
      <c r="B95" s="273" t="s">
        <v>301</v>
      </c>
      <c r="C95" s="273"/>
      <c r="D95" s="273"/>
      <c r="E95" s="273"/>
      <c r="F95" s="273"/>
      <c r="G95" s="273"/>
      <c r="H95" s="273"/>
      <c r="I95" s="273"/>
      <c r="J95" s="229" t="s">
        <v>96</v>
      </c>
    </row>
    <row r="96" spans="1:10" ht="36.75" customHeight="1">
      <c r="A96" s="265" t="s">
        <v>65</v>
      </c>
      <c r="B96" s="267" t="s">
        <v>41</v>
      </c>
      <c r="C96" s="267"/>
      <c r="D96" s="267"/>
      <c r="E96" s="86"/>
      <c r="F96" s="267" t="s">
        <v>56</v>
      </c>
      <c r="G96" s="267"/>
      <c r="H96" s="267"/>
      <c r="I96" s="90"/>
      <c r="J96" s="268" t="s">
        <v>31</v>
      </c>
    </row>
    <row r="97" spans="1:10" ht="36.75" customHeight="1">
      <c r="A97" s="256"/>
      <c r="B97" s="271" t="s">
        <v>55</v>
      </c>
      <c r="C97" s="271"/>
      <c r="D97" s="271"/>
      <c r="E97" s="86"/>
      <c r="F97" s="278" t="s">
        <v>42</v>
      </c>
      <c r="G97" s="278"/>
      <c r="H97" s="278"/>
      <c r="I97" s="96"/>
      <c r="J97" s="269"/>
    </row>
    <row r="98" spans="1:10" ht="46.5" customHeight="1">
      <c r="A98" s="266"/>
      <c r="B98" s="61">
        <v>2017</v>
      </c>
      <c r="C98" s="61">
        <v>2018</v>
      </c>
      <c r="D98" s="61" t="s">
        <v>284</v>
      </c>
      <c r="E98" s="101"/>
      <c r="F98" s="61">
        <v>2017</v>
      </c>
      <c r="G98" s="61">
        <v>2018</v>
      </c>
      <c r="H98" s="61" t="s">
        <v>284</v>
      </c>
      <c r="I98" s="61"/>
      <c r="J98" s="270"/>
    </row>
    <row r="99" spans="1:10" ht="46.5" customHeight="1">
      <c r="A99" s="184" t="s">
        <v>245</v>
      </c>
      <c r="B99" s="172">
        <v>79524</v>
      </c>
      <c r="C99" s="32">
        <v>81603</v>
      </c>
      <c r="D99" s="32">
        <v>3</v>
      </c>
      <c r="E99" s="32"/>
      <c r="F99" s="32">
        <v>29454</v>
      </c>
      <c r="G99" s="32">
        <v>32417</v>
      </c>
      <c r="H99" s="32">
        <v>10</v>
      </c>
      <c r="I99" s="32"/>
      <c r="J99" s="187" t="s">
        <v>291</v>
      </c>
    </row>
    <row r="100" spans="1:10" ht="36.75" customHeight="1">
      <c r="A100" s="29" t="s">
        <v>58</v>
      </c>
      <c r="B100" s="167">
        <v>29755</v>
      </c>
      <c r="C100" s="167">
        <v>29858</v>
      </c>
      <c r="D100" s="167">
        <v>0</v>
      </c>
      <c r="E100" s="167"/>
      <c r="F100" s="167">
        <v>17451</v>
      </c>
      <c r="G100" s="167">
        <v>18130</v>
      </c>
      <c r="H100" s="167">
        <v>4</v>
      </c>
      <c r="I100" s="167"/>
      <c r="J100" s="49" t="s">
        <v>7</v>
      </c>
    </row>
    <row r="101" spans="1:10" ht="36.75" customHeight="1">
      <c r="A101" s="29" t="s">
        <v>59</v>
      </c>
      <c r="B101" s="167">
        <v>42886</v>
      </c>
      <c r="C101" s="167">
        <v>46729</v>
      </c>
      <c r="D101" s="167">
        <v>9</v>
      </c>
      <c r="E101" s="167"/>
      <c r="F101" s="167">
        <v>30949</v>
      </c>
      <c r="G101" s="167">
        <v>35431</v>
      </c>
      <c r="H101" s="167">
        <v>14</v>
      </c>
      <c r="I101" s="167"/>
      <c r="J101" s="49" t="s">
        <v>28</v>
      </c>
    </row>
    <row r="102" spans="1:10" ht="36.75" customHeight="1">
      <c r="A102" s="29" t="s">
        <v>60</v>
      </c>
      <c r="B102" s="167">
        <v>292215</v>
      </c>
      <c r="C102" s="167">
        <v>314891</v>
      </c>
      <c r="D102" s="167">
        <v>8</v>
      </c>
      <c r="E102" s="167"/>
      <c r="F102" s="167">
        <v>132713</v>
      </c>
      <c r="G102" s="167">
        <v>142930</v>
      </c>
      <c r="H102" s="167">
        <v>8</v>
      </c>
      <c r="I102" s="167"/>
      <c r="J102" s="49" t="s">
        <v>8</v>
      </c>
    </row>
    <row r="103" spans="1:10" ht="36.75" customHeight="1">
      <c r="A103" s="29" t="s">
        <v>61</v>
      </c>
      <c r="B103" s="167">
        <v>223171</v>
      </c>
      <c r="C103" s="167">
        <v>215321</v>
      </c>
      <c r="D103" s="167">
        <v>-4</v>
      </c>
      <c r="E103" s="167"/>
      <c r="F103" s="167">
        <v>120816</v>
      </c>
      <c r="G103" s="167">
        <v>126244</v>
      </c>
      <c r="H103" s="167">
        <v>4</v>
      </c>
      <c r="I103" s="167"/>
      <c r="J103" s="49" t="s">
        <v>29</v>
      </c>
    </row>
    <row r="104" spans="1:10" ht="36.75" customHeight="1">
      <c r="A104" s="29" t="s">
        <v>62</v>
      </c>
      <c r="B104" s="167">
        <v>200752</v>
      </c>
      <c r="C104" s="167">
        <v>236321</v>
      </c>
      <c r="D104" s="167">
        <v>18</v>
      </c>
      <c r="E104" s="167"/>
      <c r="F104" s="167">
        <v>93544</v>
      </c>
      <c r="G104" s="167">
        <v>122809</v>
      </c>
      <c r="H104" s="167">
        <v>31</v>
      </c>
      <c r="I104" s="167"/>
      <c r="J104" s="49" t="s">
        <v>30</v>
      </c>
    </row>
    <row r="105" spans="1:10" ht="42" customHeight="1">
      <c r="A105" s="184" t="s">
        <v>310</v>
      </c>
      <c r="B105" s="167">
        <v>860</v>
      </c>
      <c r="C105" s="167">
        <v>969</v>
      </c>
      <c r="D105" s="167">
        <v>13</v>
      </c>
      <c r="E105" s="167"/>
      <c r="F105" s="167">
        <v>508</v>
      </c>
      <c r="G105" s="167">
        <v>602</v>
      </c>
      <c r="H105" s="167">
        <v>19</v>
      </c>
      <c r="I105" s="167"/>
      <c r="J105" s="185" t="s">
        <v>296</v>
      </c>
    </row>
    <row r="106" spans="1:10" ht="36.75" customHeight="1">
      <c r="A106" s="184" t="s">
        <v>311</v>
      </c>
      <c r="B106" s="167">
        <v>1270</v>
      </c>
      <c r="C106" s="167">
        <v>943</v>
      </c>
      <c r="D106" s="167">
        <v>-26</v>
      </c>
      <c r="E106" s="167"/>
      <c r="F106" s="167">
        <v>693</v>
      </c>
      <c r="G106" s="167">
        <v>537</v>
      </c>
      <c r="H106" s="167">
        <v>-23</v>
      </c>
      <c r="I106" s="167"/>
      <c r="J106" s="185" t="s">
        <v>297</v>
      </c>
    </row>
    <row r="107" spans="1:10" ht="36.75" customHeight="1">
      <c r="A107" s="29" t="s">
        <v>292</v>
      </c>
      <c r="B107" s="167">
        <v>5616</v>
      </c>
      <c r="C107" s="167">
        <v>5845</v>
      </c>
      <c r="D107" s="167">
        <v>4</v>
      </c>
      <c r="E107" s="167"/>
      <c r="F107" s="167">
        <v>3397</v>
      </c>
      <c r="G107" s="167">
        <v>3611</v>
      </c>
      <c r="H107" s="167">
        <v>6</v>
      </c>
      <c r="I107" s="167"/>
      <c r="J107" s="57" t="s">
        <v>298</v>
      </c>
    </row>
    <row r="108" spans="1:10" ht="36.75" customHeight="1">
      <c r="A108" s="29" t="s">
        <v>293</v>
      </c>
      <c r="B108" s="172" t="s">
        <v>173</v>
      </c>
      <c r="C108" s="172" t="s">
        <v>173</v>
      </c>
      <c r="D108" s="172" t="s">
        <v>173</v>
      </c>
      <c r="E108" s="167"/>
      <c r="F108" s="172" t="s">
        <v>173</v>
      </c>
      <c r="G108" s="172" t="s">
        <v>173</v>
      </c>
      <c r="H108" s="172" t="s">
        <v>173</v>
      </c>
      <c r="I108" s="167"/>
      <c r="J108" s="57" t="s">
        <v>299</v>
      </c>
    </row>
    <row r="109" spans="1:10" ht="36.75" customHeight="1">
      <c r="A109" s="29" t="s">
        <v>294</v>
      </c>
      <c r="B109" s="167">
        <v>8662</v>
      </c>
      <c r="C109" s="167">
        <v>6490</v>
      </c>
      <c r="D109" s="167">
        <v>-25</v>
      </c>
      <c r="E109" s="167"/>
      <c r="F109" s="167">
        <v>4632</v>
      </c>
      <c r="G109" s="167">
        <v>4025</v>
      </c>
      <c r="H109" s="167">
        <v>-13</v>
      </c>
      <c r="I109" s="167"/>
      <c r="J109" s="186" t="s">
        <v>321</v>
      </c>
    </row>
    <row r="110" spans="1:10" ht="36.75" customHeight="1">
      <c r="A110" s="29" t="s">
        <v>295</v>
      </c>
      <c r="B110" s="167">
        <v>3177</v>
      </c>
      <c r="C110" s="167">
        <v>3351</v>
      </c>
      <c r="D110" s="167">
        <v>5</v>
      </c>
      <c r="E110" s="167"/>
      <c r="F110" s="167">
        <v>1804</v>
      </c>
      <c r="G110" s="167">
        <v>2519</v>
      </c>
      <c r="H110" s="167">
        <v>40</v>
      </c>
      <c r="I110" s="167"/>
      <c r="J110" s="186" t="s">
        <v>322</v>
      </c>
    </row>
    <row r="111" spans="1:10" ht="36.75" customHeight="1">
      <c r="A111" s="64" t="s">
        <v>3</v>
      </c>
      <c r="B111" s="134">
        <f>SUM(B99:B110)</f>
        <v>887888</v>
      </c>
      <c r="C111" s="134">
        <f>SUM(C99:C110)</f>
        <v>942321</v>
      </c>
      <c r="D111" s="134">
        <v>6</v>
      </c>
      <c r="E111" s="134"/>
      <c r="F111" s="134">
        <f>SUM(F99:F110)</f>
        <v>435961</v>
      </c>
      <c r="G111" s="134">
        <f>SUM(G99:G110)</f>
        <v>489255</v>
      </c>
      <c r="H111" s="134">
        <v>12</v>
      </c>
      <c r="I111" s="134"/>
      <c r="J111" s="48" t="s">
        <v>6</v>
      </c>
    </row>
    <row r="112" spans="1:10" ht="30" customHeight="1">
      <c r="A112" s="118" t="s">
        <v>324</v>
      </c>
      <c r="B112" s="7"/>
      <c r="C112" s="7"/>
      <c r="D112" s="7"/>
      <c r="E112" s="7"/>
      <c r="F112" s="58"/>
      <c r="G112" s="58"/>
      <c r="H112" s="7"/>
      <c r="I112" s="7"/>
      <c r="J112" s="118" t="s">
        <v>325</v>
      </c>
    </row>
    <row r="113" spans="1:10" ht="18.75" customHeight="1">
      <c r="A113" s="7"/>
      <c r="B113" s="7"/>
      <c r="C113" s="7"/>
      <c r="D113" s="7"/>
      <c r="E113" s="7"/>
      <c r="F113" s="58"/>
      <c r="G113" s="58"/>
      <c r="H113" s="7"/>
      <c r="I113" s="7"/>
      <c r="J113" s="7"/>
    </row>
    <row r="114" spans="1:10" ht="30" customHeight="1">
      <c r="A114" s="181"/>
      <c r="B114" s="274" t="s">
        <v>302</v>
      </c>
      <c r="C114" s="274"/>
      <c r="D114" s="274"/>
      <c r="E114" s="274"/>
      <c r="F114" s="274"/>
      <c r="G114" s="274"/>
      <c r="H114" s="274"/>
      <c r="I114" s="274"/>
      <c r="J114" s="181"/>
    </row>
    <row r="115" spans="1:10" ht="30" customHeight="1">
      <c r="A115" s="224" t="s">
        <v>223</v>
      </c>
      <c r="B115" s="273" t="s">
        <v>303</v>
      </c>
      <c r="C115" s="273"/>
      <c r="D115" s="273"/>
      <c r="E115" s="273"/>
      <c r="F115" s="273"/>
      <c r="G115" s="273"/>
      <c r="H115" s="273"/>
      <c r="I115" s="273"/>
      <c r="J115" s="229" t="s">
        <v>99</v>
      </c>
    </row>
    <row r="116" spans="1:10" ht="27.75" customHeight="1">
      <c r="A116" s="265" t="s">
        <v>67</v>
      </c>
      <c r="B116" s="282" t="s">
        <v>68</v>
      </c>
      <c r="C116" s="267" t="s">
        <v>41</v>
      </c>
      <c r="D116" s="267"/>
      <c r="E116" s="267"/>
      <c r="F116" s="267" t="s">
        <v>56</v>
      </c>
      <c r="G116" s="267"/>
      <c r="H116" s="267"/>
      <c r="I116" s="267" t="s">
        <v>66</v>
      </c>
      <c r="J116" s="267"/>
    </row>
    <row r="117" spans="1:10" ht="31.5" customHeight="1">
      <c r="A117" s="256"/>
      <c r="B117" s="283"/>
      <c r="C117" s="271" t="s">
        <v>55</v>
      </c>
      <c r="D117" s="271"/>
      <c r="E117" s="271"/>
      <c r="F117" s="278" t="s">
        <v>42</v>
      </c>
      <c r="G117" s="278"/>
      <c r="H117" s="278"/>
      <c r="I117" s="278" t="s">
        <v>64</v>
      </c>
      <c r="J117" s="278"/>
    </row>
    <row r="118" spans="1:10" ht="64.5" customHeight="1">
      <c r="A118" s="266"/>
      <c r="B118" s="284"/>
      <c r="C118" s="61">
        <v>2017</v>
      </c>
      <c r="D118" s="61">
        <v>2018</v>
      </c>
      <c r="E118" s="61" t="s">
        <v>284</v>
      </c>
      <c r="F118" s="61">
        <v>2017</v>
      </c>
      <c r="G118" s="61">
        <v>2018</v>
      </c>
      <c r="H118" s="61" t="s">
        <v>284</v>
      </c>
      <c r="I118" s="61">
        <v>2017</v>
      </c>
      <c r="J118" s="61">
        <v>2018</v>
      </c>
    </row>
    <row r="119" spans="1:10" ht="33.75" customHeight="1">
      <c r="A119" s="57" t="s">
        <v>69</v>
      </c>
      <c r="B119" s="99">
        <v>3557</v>
      </c>
      <c r="C119" s="130">
        <v>59087</v>
      </c>
      <c r="D119" s="130">
        <v>66698</v>
      </c>
      <c r="E119" s="112">
        <v>13</v>
      </c>
      <c r="F119" s="130">
        <v>29992</v>
      </c>
      <c r="G119" s="130">
        <v>33621</v>
      </c>
      <c r="H119" s="138">
        <v>12</v>
      </c>
      <c r="I119" s="99">
        <v>40</v>
      </c>
      <c r="J119" s="99">
        <v>44</v>
      </c>
    </row>
    <row r="120" spans="1:10" ht="33.75" customHeight="1">
      <c r="A120" s="57" t="s">
        <v>70</v>
      </c>
      <c r="B120" s="99">
        <v>3751</v>
      </c>
      <c r="C120" s="130">
        <v>59496</v>
      </c>
      <c r="D120" s="130">
        <v>71498</v>
      </c>
      <c r="E120" s="112">
        <v>20</v>
      </c>
      <c r="F120" s="130">
        <v>30953</v>
      </c>
      <c r="G120" s="130">
        <v>38820</v>
      </c>
      <c r="H120" s="138">
        <v>25</v>
      </c>
      <c r="I120" s="99">
        <v>45</v>
      </c>
      <c r="J120" s="99">
        <v>47</v>
      </c>
    </row>
    <row r="121" spans="1:10" ht="33.75" customHeight="1">
      <c r="A121" s="57" t="s">
        <v>71</v>
      </c>
      <c r="B121" s="99">
        <v>3747</v>
      </c>
      <c r="C121" s="130">
        <v>76289</v>
      </c>
      <c r="D121" s="130">
        <v>87364</v>
      </c>
      <c r="E121" s="112">
        <v>15</v>
      </c>
      <c r="F121" s="130">
        <v>37199</v>
      </c>
      <c r="G121" s="130">
        <v>45669</v>
      </c>
      <c r="H121" s="138">
        <v>23</v>
      </c>
      <c r="I121" s="99">
        <v>54</v>
      </c>
      <c r="J121" s="99">
        <v>52</v>
      </c>
    </row>
    <row r="122" spans="1:10" ht="33.75" customHeight="1">
      <c r="A122" s="57" t="s">
        <v>72</v>
      </c>
      <c r="B122" s="99">
        <v>3596</v>
      </c>
      <c r="C122" s="130">
        <v>88217</v>
      </c>
      <c r="D122" s="130">
        <v>94612</v>
      </c>
      <c r="E122" s="112">
        <v>7</v>
      </c>
      <c r="F122" s="130">
        <v>41480</v>
      </c>
      <c r="G122" s="130">
        <v>47856</v>
      </c>
      <c r="H122" s="138">
        <v>15</v>
      </c>
      <c r="I122" s="99">
        <v>63</v>
      </c>
      <c r="J122" s="99">
        <v>60</v>
      </c>
    </row>
    <row r="123" spans="1:10" ht="33.75" customHeight="1">
      <c r="A123" s="57" t="s">
        <v>73</v>
      </c>
      <c r="B123" s="99">
        <v>3406</v>
      </c>
      <c r="C123" s="130">
        <v>80760</v>
      </c>
      <c r="D123" s="130">
        <v>70703</v>
      </c>
      <c r="E123" s="112">
        <v>-12</v>
      </c>
      <c r="F123" s="130">
        <v>40009</v>
      </c>
      <c r="G123" s="130">
        <v>36701</v>
      </c>
      <c r="H123" s="138">
        <v>-8</v>
      </c>
      <c r="I123" s="99">
        <v>55</v>
      </c>
      <c r="J123" s="99">
        <v>49</v>
      </c>
    </row>
    <row r="124" spans="1:10" ht="33.75" customHeight="1">
      <c r="A124" s="57" t="s">
        <v>74</v>
      </c>
      <c r="B124" s="99">
        <v>3754</v>
      </c>
      <c r="C124" s="130">
        <v>42599</v>
      </c>
      <c r="D124" s="130">
        <v>67037</v>
      </c>
      <c r="E124" s="112">
        <v>57</v>
      </c>
      <c r="F124" s="130">
        <v>20593</v>
      </c>
      <c r="G124" s="130">
        <v>33121</v>
      </c>
      <c r="H124" s="138">
        <v>61</v>
      </c>
      <c r="I124" s="99">
        <v>31</v>
      </c>
      <c r="J124" s="99">
        <v>42</v>
      </c>
    </row>
    <row r="125" spans="1:10" ht="33.75" customHeight="1">
      <c r="A125" s="57" t="s">
        <v>75</v>
      </c>
      <c r="B125" s="99">
        <v>3688</v>
      </c>
      <c r="C125" s="130">
        <v>79209</v>
      </c>
      <c r="D125" s="130">
        <v>80300</v>
      </c>
      <c r="E125" s="112">
        <v>1</v>
      </c>
      <c r="F125" s="130">
        <v>34800</v>
      </c>
      <c r="G125" s="130">
        <v>39326</v>
      </c>
      <c r="H125" s="138">
        <v>13</v>
      </c>
      <c r="I125" s="99">
        <v>55</v>
      </c>
      <c r="J125" s="99">
        <v>51</v>
      </c>
    </row>
    <row r="126" spans="1:10" ht="33.75" customHeight="1">
      <c r="A126" s="57" t="s">
        <v>76</v>
      </c>
      <c r="B126" s="99">
        <v>3589</v>
      </c>
      <c r="C126" s="130">
        <v>71342</v>
      </c>
      <c r="D126" s="130">
        <v>70150</v>
      </c>
      <c r="E126" s="112">
        <v>-2</v>
      </c>
      <c r="F126" s="130">
        <v>34141</v>
      </c>
      <c r="G126" s="130">
        <v>35264</v>
      </c>
      <c r="H126" s="138">
        <v>3</v>
      </c>
      <c r="I126" s="99">
        <v>42</v>
      </c>
      <c r="J126" s="99">
        <v>41</v>
      </c>
    </row>
    <row r="127" spans="1:10" ht="33.75" customHeight="1">
      <c r="A127" s="57" t="s">
        <v>77</v>
      </c>
      <c r="B127" s="99">
        <v>3770</v>
      </c>
      <c r="C127" s="130">
        <v>81235</v>
      </c>
      <c r="D127" s="130">
        <v>80655</v>
      </c>
      <c r="E127" s="112">
        <v>-1</v>
      </c>
      <c r="F127" s="130">
        <v>39974</v>
      </c>
      <c r="G127" s="130">
        <v>43411</v>
      </c>
      <c r="H127" s="138">
        <v>9</v>
      </c>
      <c r="I127" s="99">
        <v>53</v>
      </c>
      <c r="J127" s="99">
        <v>50</v>
      </c>
    </row>
    <row r="128" spans="1:10" ht="33.75" customHeight="1">
      <c r="A128" s="57" t="s">
        <v>78</v>
      </c>
      <c r="B128" s="99">
        <v>3728</v>
      </c>
      <c r="C128" s="130">
        <v>91462</v>
      </c>
      <c r="D128" s="130">
        <v>95861</v>
      </c>
      <c r="E128" s="112">
        <v>5</v>
      </c>
      <c r="F128" s="130">
        <v>48967</v>
      </c>
      <c r="G128" s="130">
        <v>51343</v>
      </c>
      <c r="H128" s="138">
        <v>5</v>
      </c>
      <c r="I128" s="99">
        <v>59</v>
      </c>
      <c r="J128" s="99">
        <v>58</v>
      </c>
    </row>
    <row r="129" spans="1:10" ht="33.75" customHeight="1">
      <c r="A129" s="57" t="s">
        <v>79</v>
      </c>
      <c r="B129" s="99">
        <v>3630</v>
      </c>
      <c r="C129" s="130">
        <v>77991</v>
      </c>
      <c r="D129" s="130">
        <v>80012</v>
      </c>
      <c r="E129" s="112">
        <v>3</v>
      </c>
      <c r="F129" s="130">
        <v>37635</v>
      </c>
      <c r="G129" s="130">
        <v>42144</v>
      </c>
      <c r="H129" s="138">
        <v>12</v>
      </c>
      <c r="I129" s="99">
        <v>54</v>
      </c>
      <c r="J129" s="99">
        <v>53</v>
      </c>
    </row>
    <row r="130" spans="1:10" ht="33.75" customHeight="1">
      <c r="A130" s="57" t="s">
        <v>80</v>
      </c>
      <c r="B130" s="99">
        <v>3757</v>
      </c>
      <c r="C130" s="130">
        <v>80201</v>
      </c>
      <c r="D130" s="130">
        <v>77431</v>
      </c>
      <c r="E130" s="112">
        <v>-3</v>
      </c>
      <c r="F130" s="130">
        <v>40218</v>
      </c>
      <c r="G130" s="130">
        <v>41979</v>
      </c>
      <c r="H130" s="138">
        <v>4</v>
      </c>
      <c r="I130" s="99">
        <v>52</v>
      </c>
      <c r="J130" s="99">
        <v>47</v>
      </c>
    </row>
    <row r="131" spans="1:10" s="73" customFormat="1" ht="28.5" customHeight="1">
      <c r="A131" s="64" t="s">
        <v>3</v>
      </c>
      <c r="B131" s="136" t="s">
        <v>173</v>
      </c>
      <c r="C131" s="137">
        <f>SUM(C119:C130)</f>
        <v>887888</v>
      </c>
      <c r="D131" s="137">
        <f>SUM(D119:D130)</f>
        <v>942321</v>
      </c>
      <c r="E131" s="137">
        <v>6</v>
      </c>
      <c r="F131" s="137">
        <f>SUM(F119:F130)</f>
        <v>435961</v>
      </c>
      <c r="G131" s="137">
        <f>SUM(G119:G130)</f>
        <v>489255</v>
      </c>
      <c r="H131" s="136">
        <v>12</v>
      </c>
      <c r="I131" s="136">
        <v>50</v>
      </c>
      <c r="J131" s="136">
        <v>50</v>
      </c>
    </row>
    <row r="132" spans="1:10" ht="27" customHeight="1">
      <c r="A132" s="118" t="s">
        <v>324</v>
      </c>
      <c r="B132" s="7"/>
      <c r="C132" s="7"/>
      <c r="D132" s="7"/>
      <c r="E132" s="7"/>
      <c r="F132" s="58"/>
      <c r="G132" s="58"/>
      <c r="H132" s="7"/>
      <c r="I132" s="7"/>
      <c r="J132" s="118" t="s">
        <v>325</v>
      </c>
    </row>
    <row r="133" spans="1:10" ht="18.75" customHeight="1">
      <c r="A133" s="7"/>
      <c r="B133" s="7"/>
      <c r="C133" s="7"/>
      <c r="D133" s="7"/>
      <c r="E133" s="7"/>
      <c r="F133" s="58"/>
      <c r="G133" s="58"/>
      <c r="H133" s="7"/>
      <c r="I133" s="7"/>
      <c r="J133" s="7"/>
    </row>
    <row r="134" spans="1:10" ht="18.75" customHeight="1">
      <c r="A134" s="7"/>
      <c r="B134" s="7"/>
      <c r="C134" s="7"/>
      <c r="D134" s="7"/>
      <c r="E134" s="7"/>
      <c r="F134" s="58"/>
      <c r="G134" s="58"/>
      <c r="H134" s="7"/>
      <c r="I134" s="7"/>
      <c r="J134" s="7"/>
    </row>
    <row r="135" spans="1:10" ht="18.75" customHeight="1">
      <c r="A135" s="7"/>
      <c r="B135" s="7"/>
      <c r="C135" s="7"/>
      <c r="D135" s="7"/>
      <c r="E135" s="7"/>
      <c r="F135" s="58"/>
      <c r="G135" s="58"/>
      <c r="H135" s="7"/>
      <c r="I135" s="7"/>
      <c r="J135" s="7"/>
    </row>
    <row r="136" spans="1:10" ht="18.75" customHeight="1">
      <c r="A136" s="7"/>
      <c r="B136" s="7"/>
      <c r="C136" s="7"/>
      <c r="D136" s="7"/>
      <c r="E136" s="7"/>
      <c r="F136" s="58"/>
      <c r="G136" s="58"/>
      <c r="H136" s="7"/>
      <c r="I136" s="7"/>
      <c r="J136" s="7"/>
    </row>
    <row r="137" spans="1:11" ht="30" customHeight="1">
      <c r="A137" s="181"/>
      <c r="B137" s="274" t="s">
        <v>304</v>
      </c>
      <c r="C137" s="274"/>
      <c r="D137" s="274"/>
      <c r="E137" s="274"/>
      <c r="F137" s="274"/>
      <c r="G137" s="274"/>
      <c r="H137" s="274"/>
      <c r="I137" s="274"/>
      <c r="J137" s="182"/>
      <c r="K137" s="162"/>
    </row>
    <row r="138" spans="1:11" ht="30" customHeight="1">
      <c r="A138" s="223" t="s">
        <v>100</v>
      </c>
      <c r="B138" s="273" t="s">
        <v>305</v>
      </c>
      <c r="C138" s="273"/>
      <c r="D138" s="273"/>
      <c r="E138" s="273"/>
      <c r="F138" s="273"/>
      <c r="G138" s="273"/>
      <c r="H138" s="273"/>
      <c r="I138" s="273"/>
      <c r="J138" s="229" t="s">
        <v>334</v>
      </c>
      <c r="K138" s="162"/>
    </row>
    <row r="139" spans="1:10" ht="25.5" customHeight="1">
      <c r="A139" s="265" t="s">
        <v>4</v>
      </c>
      <c r="B139" s="267" t="s">
        <v>41</v>
      </c>
      <c r="C139" s="267"/>
      <c r="D139" s="267"/>
      <c r="E139" s="267" t="s">
        <v>56</v>
      </c>
      <c r="F139" s="267"/>
      <c r="G139" s="267"/>
      <c r="H139" s="267" t="s">
        <v>57</v>
      </c>
      <c r="I139" s="267"/>
      <c r="J139" s="268" t="s">
        <v>11</v>
      </c>
    </row>
    <row r="140" spans="1:10" ht="24.75" customHeight="1">
      <c r="A140" s="256"/>
      <c r="B140" s="271" t="s">
        <v>55</v>
      </c>
      <c r="C140" s="271"/>
      <c r="D140" s="271"/>
      <c r="E140" s="278" t="s">
        <v>42</v>
      </c>
      <c r="F140" s="278"/>
      <c r="G140" s="278"/>
      <c r="H140" s="278" t="s">
        <v>43</v>
      </c>
      <c r="I140" s="278"/>
      <c r="J140" s="269"/>
    </row>
    <row r="141" spans="1:10" ht="51" customHeight="1">
      <c r="A141" s="266"/>
      <c r="B141" s="61">
        <v>2017</v>
      </c>
      <c r="C141" s="61">
        <v>2018</v>
      </c>
      <c r="D141" s="61" t="s">
        <v>284</v>
      </c>
      <c r="E141" s="61">
        <v>2017</v>
      </c>
      <c r="F141" s="61">
        <v>2018</v>
      </c>
      <c r="G141" s="61" t="s">
        <v>284</v>
      </c>
      <c r="H141" s="61">
        <v>2017</v>
      </c>
      <c r="I141" s="61">
        <v>2018</v>
      </c>
      <c r="J141" s="270"/>
    </row>
    <row r="142" spans="1:10" ht="33" customHeight="1">
      <c r="A142" s="62" t="s">
        <v>44</v>
      </c>
      <c r="B142" s="126">
        <v>461700</v>
      </c>
      <c r="C142" s="126">
        <v>507028</v>
      </c>
      <c r="D142" s="126">
        <v>10</v>
      </c>
      <c r="E142" s="126">
        <v>227845</v>
      </c>
      <c r="F142" s="126">
        <v>266980</v>
      </c>
      <c r="G142" s="126">
        <v>17</v>
      </c>
      <c r="H142" s="126">
        <v>2</v>
      </c>
      <c r="I142" s="188">
        <v>2</v>
      </c>
      <c r="J142" s="45" t="s">
        <v>82</v>
      </c>
    </row>
    <row r="143" spans="1:10" ht="33" customHeight="1">
      <c r="A143" s="29" t="s">
        <v>45</v>
      </c>
      <c r="B143" s="123">
        <v>88177</v>
      </c>
      <c r="C143" s="89">
        <v>93544</v>
      </c>
      <c r="D143" s="123">
        <v>6</v>
      </c>
      <c r="E143" s="123">
        <v>36619</v>
      </c>
      <c r="F143" s="172">
        <v>40110</v>
      </c>
      <c r="G143" s="123">
        <v>10</v>
      </c>
      <c r="H143" s="123">
        <v>2</v>
      </c>
      <c r="I143" s="89">
        <v>2</v>
      </c>
      <c r="J143" s="52" t="s">
        <v>15</v>
      </c>
    </row>
    <row r="144" spans="1:10" ht="33.75" customHeight="1">
      <c r="A144" s="29" t="s">
        <v>46</v>
      </c>
      <c r="B144" s="123">
        <v>46464</v>
      </c>
      <c r="C144" s="89">
        <v>49552</v>
      </c>
      <c r="D144" s="123">
        <v>7</v>
      </c>
      <c r="E144" s="123">
        <v>19281</v>
      </c>
      <c r="F144" s="172">
        <v>22584</v>
      </c>
      <c r="G144" s="123">
        <v>17</v>
      </c>
      <c r="H144" s="123">
        <v>2</v>
      </c>
      <c r="I144" s="89">
        <v>2</v>
      </c>
      <c r="J144" s="52" t="s">
        <v>93</v>
      </c>
    </row>
    <row r="145" spans="1:10" ht="33.75" customHeight="1">
      <c r="A145" s="29" t="s">
        <v>48</v>
      </c>
      <c r="B145" s="123">
        <v>39014</v>
      </c>
      <c r="C145" s="89">
        <v>47269</v>
      </c>
      <c r="D145" s="123">
        <v>21</v>
      </c>
      <c r="E145" s="123">
        <v>16748</v>
      </c>
      <c r="F145" s="172">
        <v>22390</v>
      </c>
      <c r="G145" s="123">
        <v>34</v>
      </c>
      <c r="H145" s="123">
        <v>2</v>
      </c>
      <c r="I145" s="89">
        <v>2</v>
      </c>
      <c r="J145" s="53" t="s">
        <v>20</v>
      </c>
    </row>
    <row r="146" spans="1:10" ht="32.25" customHeight="1">
      <c r="A146" s="29" t="s">
        <v>49</v>
      </c>
      <c r="B146" s="123">
        <v>27937</v>
      </c>
      <c r="C146" s="89">
        <v>32607</v>
      </c>
      <c r="D146" s="123">
        <v>17</v>
      </c>
      <c r="E146" s="123">
        <v>16714</v>
      </c>
      <c r="F146" s="172">
        <v>21334</v>
      </c>
      <c r="G146" s="123">
        <v>28</v>
      </c>
      <c r="H146" s="123">
        <v>2</v>
      </c>
      <c r="I146" s="89">
        <v>2</v>
      </c>
      <c r="J146" s="52" t="s">
        <v>16</v>
      </c>
    </row>
    <row r="147" spans="1:10" ht="32.25" customHeight="1">
      <c r="A147" s="29" t="s">
        <v>257</v>
      </c>
      <c r="B147" s="123">
        <v>12873</v>
      </c>
      <c r="C147" s="89">
        <v>31326</v>
      </c>
      <c r="D147" s="123">
        <v>143</v>
      </c>
      <c r="E147" s="123">
        <v>9928</v>
      </c>
      <c r="F147" s="172">
        <v>24439</v>
      </c>
      <c r="G147" s="123">
        <v>146</v>
      </c>
      <c r="H147" s="123">
        <v>1</v>
      </c>
      <c r="I147" s="89">
        <v>1</v>
      </c>
      <c r="J147" s="52" t="s">
        <v>258</v>
      </c>
    </row>
    <row r="148" spans="1:10" ht="32.25" customHeight="1">
      <c r="A148" s="29" t="s">
        <v>51</v>
      </c>
      <c r="B148" s="123">
        <v>16823</v>
      </c>
      <c r="C148" s="89">
        <v>17334</v>
      </c>
      <c r="D148" s="123">
        <v>3</v>
      </c>
      <c r="E148" s="123">
        <v>5123</v>
      </c>
      <c r="F148" s="172">
        <v>4577</v>
      </c>
      <c r="G148" s="123">
        <v>-11</v>
      </c>
      <c r="H148" s="123">
        <v>3</v>
      </c>
      <c r="I148" s="89">
        <v>4</v>
      </c>
      <c r="J148" s="52" t="s">
        <v>13</v>
      </c>
    </row>
    <row r="149" spans="1:10" ht="34.5" customHeight="1">
      <c r="A149" s="29" t="s">
        <v>47</v>
      </c>
      <c r="B149" s="123">
        <v>15161</v>
      </c>
      <c r="C149" s="89">
        <v>17102</v>
      </c>
      <c r="D149" s="123">
        <v>13</v>
      </c>
      <c r="E149" s="123">
        <v>8988</v>
      </c>
      <c r="F149" s="172">
        <v>10601</v>
      </c>
      <c r="G149" s="123">
        <v>18</v>
      </c>
      <c r="H149" s="123">
        <v>2</v>
      </c>
      <c r="I149" s="89">
        <v>2</v>
      </c>
      <c r="J149" s="52" t="s">
        <v>19</v>
      </c>
    </row>
    <row r="150" spans="1:10" ht="36.75" customHeight="1">
      <c r="A150" s="29" t="s">
        <v>50</v>
      </c>
      <c r="B150" s="123">
        <v>14966</v>
      </c>
      <c r="C150" s="89">
        <v>16446</v>
      </c>
      <c r="D150" s="123">
        <v>10</v>
      </c>
      <c r="E150" s="123">
        <v>5932</v>
      </c>
      <c r="F150" s="172">
        <v>6764</v>
      </c>
      <c r="G150" s="123">
        <v>14</v>
      </c>
      <c r="H150" s="123">
        <v>3</v>
      </c>
      <c r="I150" s="89">
        <v>2</v>
      </c>
      <c r="J150" s="52" t="s">
        <v>240</v>
      </c>
    </row>
    <row r="151" spans="1:10" ht="36.75" customHeight="1">
      <c r="A151" s="29" t="s">
        <v>52</v>
      </c>
      <c r="B151" s="123">
        <v>11279</v>
      </c>
      <c r="C151" s="89">
        <v>11997</v>
      </c>
      <c r="D151" s="123">
        <v>6</v>
      </c>
      <c r="E151" s="123">
        <v>5401</v>
      </c>
      <c r="F151" s="172">
        <v>6018</v>
      </c>
      <c r="G151" s="123">
        <v>11</v>
      </c>
      <c r="H151" s="123">
        <v>2</v>
      </c>
      <c r="I151" s="89">
        <v>2</v>
      </c>
      <c r="J151" s="52" t="s">
        <v>18</v>
      </c>
    </row>
    <row r="152" spans="1:10" ht="36.75" customHeight="1">
      <c r="A152" s="62" t="s">
        <v>54</v>
      </c>
      <c r="B152" s="126">
        <v>253200</v>
      </c>
      <c r="C152" s="188">
        <v>271837</v>
      </c>
      <c r="D152" s="126">
        <v>7</v>
      </c>
      <c r="E152" s="126">
        <v>138017</v>
      </c>
      <c r="F152" s="126">
        <v>149629</v>
      </c>
      <c r="G152" s="126">
        <v>8</v>
      </c>
      <c r="H152" s="126">
        <v>2</v>
      </c>
      <c r="I152" s="89">
        <v>2</v>
      </c>
      <c r="J152" s="54" t="s">
        <v>81</v>
      </c>
    </row>
    <row r="153" spans="1:10" ht="27" customHeight="1">
      <c r="A153" s="64" t="s">
        <v>3</v>
      </c>
      <c r="B153" s="134">
        <f>B142+B152</f>
        <v>714900</v>
      </c>
      <c r="C153" s="134">
        <f>C142+C152</f>
        <v>778865</v>
      </c>
      <c r="D153" s="134">
        <v>9</v>
      </c>
      <c r="E153" s="134">
        <f>E152+E142</f>
        <v>365862</v>
      </c>
      <c r="F153" s="134">
        <f>F152+F142</f>
        <v>416609</v>
      </c>
      <c r="G153" s="134">
        <v>14</v>
      </c>
      <c r="H153" s="134">
        <v>2</v>
      </c>
      <c r="I153" s="183">
        <v>2</v>
      </c>
      <c r="J153" s="48" t="s">
        <v>6</v>
      </c>
    </row>
    <row r="154" spans="1:10" ht="27" customHeight="1">
      <c r="A154" s="118" t="s">
        <v>324</v>
      </c>
      <c r="B154" s="7"/>
      <c r="C154" s="7"/>
      <c r="D154" s="7"/>
      <c r="E154" s="7"/>
      <c r="F154" s="58"/>
      <c r="G154" s="58"/>
      <c r="H154" s="7"/>
      <c r="I154" s="7"/>
      <c r="J154" s="118" t="s">
        <v>325</v>
      </c>
    </row>
    <row r="155" spans="1:10" ht="31.5" customHeight="1">
      <c r="A155" s="45"/>
      <c r="B155" s="7"/>
      <c r="C155" s="7"/>
      <c r="D155" s="7"/>
      <c r="E155" s="7"/>
      <c r="F155" s="58"/>
      <c r="G155" s="58"/>
      <c r="H155" s="7"/>
      <c r="I155" s="7"/>
      <c r="J155" s="45"/>
    </row>
    <row r="156" spans="1:10" ht="30" customHeight="1">
      <c r="A156" s="181"/>
      <c r="B156" s="274" t="s">
        <v>308</v>
      </c>
      <c r="C156" s="274"/>
      <c r="D156" s="274"/>
      <c r="E156" s="274"/>
      <c r="F156" s="274"/>
      <c r="G156" s="274"/>
      <c r="H156" s="274"/>
      <c r="I156" s="274"/>
      <c r="J156" s="181"/>
    </row>
    <row r="157" spans="1:10" ht="30" customHeight="1">
      <c r="A157" s="223" t="s">
        <v>101</v>
      </c>
      <c r="B157" s="273" t="s">
        <v>309</v>
      </c>
      <c r="C157" s="273"/>
      <c r="D157" s="273"/>
      <c r="E157" s="273"/>
      <c r="F157" s="273"/>
      <c r="G157" s="273"/>
      <c r="H157" s="273"/>
      <c r="I157" s="273"/>
      <c r="J157" s="229" t="s">
        <v>102</v>
      </c>
    </row>
    <row r="158" spans="1:10" ht="36.75" customHeight="1">
      <c r="A158" s="265" t="s">
        <v>65</v>
      </c>
      <c r="B158" s="267" t="s">
        <v>41</v>
      </c>
      <c r="C158" s="267"/>
      <c r="D158" s="267"/>
      <c r="E158" s="267" t="s">
        <v>56</v>
      </c>
      <c r="F158" s="267"/>
      <c r="G158" s="267"/>
      <c r="H158" s="267" t="s">
        <v>66</v>
      </c>
      <c r="I158" s="267"/>
      <c r="J158" s="268" t="s">
        <v>31</v>
      </c>
    </row>
    <row r="159" spans="1:10" ht="36.75" customHeight="1">
      <c r="A159" s="256"/>
      <c r="B159" s="271" t="s">
        <v>55</v>
      </c>
      <c r="C159" s="271"/>
      <c r="D159" s="271"/>
      <c r="E159" s="278" t="s">
        <v>42</v>
      </c>
      <c r="F159" s="278"/>
      <c r="G159" s="278"/>
      <c r="H159" s="278" t="s">
        <v>64</v>
      </c>
      <c r="I159" s="278"/>
      <c r="J159" s="269"/>
    </row>
    <row r="160" spans="1:10" ht="46.5" customHeight="1">
      <c r="A160" s="266"/>
      <c r="B160" s="61">
        <v>2017</v>
      </c>
      <c r="C160" s="61">
        <v>2018</v>
      </c>
      <c r="D160" s="61" t="s">
        <v>284</v>
      </c>
      <c r="E160" s="61">
        <v>2017</v>
      </c>
      <c r="F160" s="61">
        <v>2018</v>
      </c>
      <c r="G160" s="61" t="s">
        <v>284</v>
      </c>
      <c r="H160" s="61">
        <v>2017</v>
      </c>
      <c r="I160" s="61">
        <v>2018</v>
      </c>
      <c r="J160" s="270"/>
    </row>
    <row r="161" spans="1:10" ht="46.5" customHeight="1">
      <c r="A161" s="184" t="s">
        <v>245</v>
      </c>
      <c r="B161" s="130">
        <v>79524</v>
      </c>
      <c r="C161" s="130">
        <v>81603</v>
      </c>
      <c r="D161" s="130">
        <v>3</v>
      </c>
      <c r="E161" s="130">
        <v>29454</v>
      </c>
      <c r="F161" s="130">
        <v>32417</v>
      </c>
      <c r="G161" s="99">
        <v>10</v>
      </c>
      <c r="H161" s="99">
        <v>76</v>
      </c>
      <c r="I161" s="99">
        <v>82</v>
      </c>
      <c r="J161" s="187" t="s">
        <v>291</v>
      </c>
    </row>
    <row r="162" spans="1:10" ht="36.75" customHeight="1">
      <c r="A162" s="29" t="s">
        <v>58</v>
      </c>
      <c r="B162" s="130">
        <v>17503</v>
      </c>
      <c r="C162" s="130">
        <v>17848</v>
      </c>
      <c r="D162" s="130">
        <v>2</v>
      </c>
      <c r="E162" s="130">
        <v>9759</v>
      </c>
      <c r="F162" s="130">
        <v>10679</v>
      </c>
      <c r="G162" s="99">
        <v>9</v>
      </c>
      <c r="H162" s="99">
        <v>41</v>
      </c>
      <c r="I162" s="99">
        <v>37</v>
      </c>
      <c r="J162" s="49" t="s">
        <v>7</v>
      </c>
    </row>
    <row r="163" spans="1:10" ht="36.75" customHeight="1">
      <c r="A163" s="29" t="s">
        <v>59</v>
      </c>
      <c r="B163" s="130">
        <v>32700</v>
      </c>
      <c r="C163" s="130">
        <v>37248</v>
      </c>
      <c r="D163" s="130">
        <v>14</v>
      </c>
      <c r="E163" s="130">
        <v>23594</v>
      </c>
      <c r="F163" s="130">
        <v>27904</v>
      </c>
      <c r="G163" s="99">
        <v>18</v>
      </c>
      <c r="H163" s="99">
        <v>33</v>
      </c>
      <c r="I163" s="99">
        <v>39</v>
      </c>
      <c r="J163" s="49" t="s">
        <v>28</v>
      </c>
    </row>
    <row r="164" spans="1:10" ht="36.75" customHeight="1">
      <c r="A164" s="29" t="s">
        <v>60</v>
      </c>
      <c r="B164" s="130">
        <v>199055</v>
      </c>
      <c r="C164" s="130">
        <v>239972</v>
      </c>
      <c r="D164" s="130">
        <v>21</v>
      </c>
      <c r="E164" s="130">
        <v>96564</v>
      </c>
      <c r="F164" s="130">
        <v>111107</v>
      </c>
      <c r="G164" s="99">
        <v>15</v>
      </c>
      <c r="H164" s="99">
        <v>50</v>
      </c>
      <c r="I164" s="99">
        <v>50</v>
      </c>
      <c r="J164" s="49" t="s">
        <v>8</v>
      </c>
    </row>
    <row r="165" spans="1:10" ht="36.75" customHeight="1">
      <c r="A165" s="29" t="s">
        <v>61</v>
      </c>
      <c r="B165" s="130">
        <v>223171</v>
      </c>
      <c r="C165" s="130">
        <v>215321</v>
      </c>
      <c r="D165" s="130">
        <v>-4</v>
      </c>
      <c r="E165" s="130">
        <v>120816</v>
      </c>
      <c r="F165" s="130">
        <v>126244</v>
      </c>
      <c r="G165" s="99">
        <v>4</v>
      </c>
      <c r="H165" s="99">
        <v>52</v>
      </c>
      <c r="I165" s="99">
        <v>49</v>
      </c>
      <c r="J165" s="49" t="s">
        <v>29</v>
      </c>
    </row>
    <row r="166" spans="1:10" ht="36.75" customHeight="1">
      <c r="A166" s="29" t="s">
        <v>62</v>
      </c>
      <c r="B166" s="130">
        <v>155996</v>
      </c>
      <c r="C166" s="130">
        <v>179485</v>
      </c>
      <c r="D166" s="130">
        <v>15</v>
      </c>
      <c r="E166" s="130">
        <v>81485</v>
      </c>
      <c r="F166" s="130">
        <v>103672</v>
      </c>
      <c r="G166" s="99">
        <v>27</v>
      </c>
      <c r="H166" s="99">
        <v>64</v>
      </c>
      <c r="I166" s="99">
        <v>64</v>
      </c>
      <c r="J166" s="49" t="s">
        <v>30</v>
      </c>
    </row>
    <row r="167" spans="1:10" ht="42" customHeight="1">
      <c r="A167" s="184" t="s">
        <v>310</v>
      </c>
      <c r="B167" s="130">
        <v>758</v>
      </c>
      <c r="C167" s="130">
        <v>969</v>
      </c>
      <c r="D167" s="130">
        <v>28</v>
      </c>
      <c r="E167" s="130">
        <v>469</v>
      </c>
      <c r="F167" s="130">
        <v>602</v>
      </c>
      <c r="G167" s="99">
        <v>28</v>
      </c>
      <c r="H167" s="99">
        <v>90</v>
      </c>
      <c r="I167" s="99">
        <v>71</v>
      </c>
      <c r="J167" s="185" t="s">
        <v>296</v>
      </c>
    </row>
    <row r="168" spans="1:10" ht="36.75" customHeight="1">
      <c r="A168" s="184" t="s">
        <v>311</v>
      </c>
      <c r="B168" s="130">
        <v>577</v>
      </c>
      <c r="C168" s="130">
        <v>574</v>
      </c>
      <c r="D168" s="130">
        <v>-1</v>
      </c>
      <c r="E168" s="130">
        <v>324</v>
      </c>
      <c r="F168" s="130">
        <v>373</v>
      </c>
      <c r="G168" s="99">
        <v>15</v>
      </c>
      <c r="H168" s="99">
        <v>51</v>
      </c>
      <c r="I168" s="99">
        <v>59</v>
      </c>
      <c r="J168" s="185" t="s">
        <v>297</v>
      </c>
    </row>
    <row r="169" spans="1:10" ht="36.75" customHeight="1">
      <c r="A169" s="29" t="s">
        <v>306</v>
      </c>
      <c r="B169" s="130">
        <v>5616</v>
      </c>
      <c r="C169" s="130">
        <v>5845</v>
      </c>
      <c r="D169" s="130">
        <v>4</v>
      </c>
      <c r="E169" s="130">
        <v>3397</v>
      </c>
      <c r="F169" s="130">
        <v>3611</v>
      </c>
      <c r="G169" s="99">
        <v>6</v>
      </c>
      <c r="H169" s="99">
        <v>43</v>
      </c>
      <c r="I169" s="99">
        <v>45</v>
      </c>
      <c r="J169" s="57" t="s">
        <v>307</v>
      </c>
    </row>
    <row r="170" spans="1:10" ht="36.75" customHeight="1">
      <c r="A170" s="64" t="s">
        <v>3</v>
      </c>
      <c r="B170" s="137">
        <f>SUM(B161:B169)</f>
        <v>714900</v>
      </c>
      <c r="C170" s="137">
        <f>SUM(C161:C169)</f>
        <v>778865</v>
      </c>
      <c r="D170" s="137">
        <f>(C170/B170-1)*100</f>
        <v>8.947405231500905</v>
      </c>
      <c r="E170" s="137">
        <v>365862</v>
      </c>
      <c r="F170" s="137">
        <v>416609</v>
      </c>
      <c r="G170" s="136">
        <v>14</v>
      </c>
      <c r="H170" s="136" t="s">
        <v>173</v>
      </c>
      <c r="I170" s="136" t="s">
        <v>173</v>
      </c>
      <c r="J170" s="48" t="s">
        <v>6</v>
      </c>
    </row>
    <row r="171" spans="1:10" ht="30" customHeight="1">
      <c r="A171" s="118" t="s">
        <v>324</v>
      </c>
      <c r="B171" s="7"/>
      <c r="C171" s="7"/>
      <c r="D171" s="7"/>
      <c r="E171" s="7"/>
      <c r="F171" s="58"/>
      <c r="G171" s="58"/>
      <c r="H171" s="7"/>
      <c r="I171" s="7"/>
      <c r="J171" s="118" t="s">
        <v>325</v>
      </c>
    </row>
    <row r="172" spans="1:10" ht="16.5" customHeight="1">
      <c r="A172" s="45"/>
      <c r="B172" s="7"/>
      <c r="C172" s="7"/>
      <c r="D172" s="7"/>
      <c r="E172" s="7"/>
      <c r="F172" s="58"/>
      <c r="G172" s="58"/>
      <c r="H172" s="7"/>
      <c r="I172" s="7"/>
      <c r="J172" s="45"/>
    </row>
    <row r="173" spans="1:10" ht="30" customHeight="1">
      <c r="A173" s="181"/>
      <c r="B173" s="274" t="s">
        <v>312</v>
      </c>
      <c r="C173" s="274"/>
      <c r="D173" s="274"/>
      <c r="E173" s="274"/>
      <c r="F173" s="274"/>
      <c r="G173" s="274"/>
      <c r="H173" s="274"/>
      <c r="I173" s="274"/>
      <c r="J173" s="181"/>
    </row>
    <row r="174" spans="1:10" ht="30" customHeight="1">
      <c r="A174" s="224" t="s">
        <v>335</v>
      </c>
      <c r="B174" s="273" t="s">
        <v>313</v>
      </c>
      <c r="C174" s="273"/>
      <c r="D174" s="273"/>
      <c r="E174" s="273"/>
      <c r="F174" s="273"/>
      <c r="G174" s="273"/>
      <c r="H174" s="273"/>
      <c r="I174" s="273"/>
      <c r="J174" s="229" t="s">
        <v>104</v>
      </c>
    </row>
    <row r="175" spans="1:10" ht="27.75" customHeight="1">
      <c r="A175" s="265" t="s">
        <v>67</v>
      </c>
      <c r="B175" s="282" t="s">
        <v>68</v>
      </c>
      <c r="C175" s="267" t="s">
        <v>41</v>
      </c>
      <c r="D175" s="267"/>
      <c r="E175" s="267"/>
      <c r="F175" s="267" t="s">
        <v>56</v>
      </c>
      <c r="G175" s="267"/>
      <c r="H175" s="267"/>
      <c r="I175" s="267" t="s">
        <v>66</v>
      </c>
      <c r="J175" s="267"/>
    </row>
    <row r="176" spans="1:10" ht="31.5" customHeight="1">
      <c r="A176" s="256"/>
      <c r="B176" s="283"/>
      <c r="C176" s="271" t="s">
        <v>55</v>
      </c>
      <c r="D176" s="271"/>
      <c r="E176" s="271"/>
      <c r="F176" s="278" t="s">
        <v>42</v>
      </c>
      <c r="G176" s="278"/>
      <c r="H176" s="278"/>
      <c r="I176" s="278" t="s">
        <v>64</v>
      </c>
      <c r="J176" s="278"/>
    </row>
    <row r="177" spans="1:10" ht="64.5" customHeight="1">
      <c r="A177" s="266"/>
      <c r="B177" s="284"/>
      <c r="C177" s="61">
        <v>2017</v>
      </c>
      <c r="D177" s="61">
        <v>2018</v>
      </c>
      <c r="E177" s="61" t="s">
        <v>284</v>
      </c>
      <c r="F177" s="61">
        <v>2017</v>
      </c>
      <c r="G177" s="61">
        <v>2018</v>
      </c>
      <c r="H177" s="61" t="s">
        <v>284</v>
      </c>
      <c r="I177" s="61">
        <v>2017</v>
      </c>
      <c r="J177" s="61">
        <v>2018</v>
      </c>
    </row>
    <row r="178" spans="1:10" ht="33.75" customHeight="1">
      <c r="A178" s="57" t="s">
        <v>69</v>
      </c>
      <c r="B178" s="130">
        <v>2753</v>
      </c>
      <c r="C178" s="130">
        <v>48701</v>
      </c>
      <c r="D178" s="130">
        <v>53874</v>
      </c>
      <c r="E178" s="130">
        <v>11</v>
      </c>
      <c r="F178" s="130">
        <v>24982</v>
      </c>
      <c r="G178" s="99">
        <v>28242</v>
      </c>
      <c r="H178" s="99">
        <v>13</v>
      </c>
      <c r="I178" s="99">
        <v>46</v>
      </c>
      <c r="J178" s="219">
        <v>46</v>
      </c>
    </row>
    <row r="179" spans="1:10" ht="33.75" customHeight="1">
      <c r="A179" s="57" t="s">
        <v>70</v>
      </c>
      <c r="B179" s="130">
        <v>2808</v>
      </c>
      <c r="C179" s="130">
        <v>49697</v>
      </c>
      <c r="D179" s="130">
        <v>60759</v>
      </c>
      <c r="E179" s="130">
        <v>22</v>
      </c>
      <c r="F179" s="130">
        <v>26032</v>
      </c>
      <c r="G179" s="99">
        <v>34073</v>
      </c>
      <c r="H179" s="99">
        <v>31</v>
      </c>
      <c r="I179" s="99">
        <v>50</v>
      </c>
      <c r="J179" s="219">
        <v>53</v>
      </c>
    </row>
    <row r="180" spans="1:10" ht="33.75" customHeight="1">
      <c r="A180" s="57" t="s">
        <v>71</v>
      </c>
      <c r="B180" s="130">
        <v>2798</v>
      </c>
      <c r="C180" s="130">
        <v>64295</v>
      </c>
      <c r="D180" s="130">
        <v>73043</v>
      </c>
      <c r="E180" s="130">
        <v>14</v>
      </c>
      <c r="F180" s="130">
        <v>31701</v>
      </c>
      <c r="G180" s="99">
        <v>39215</v>
      </c>
      <c r="H180" s="99">
        <v>24</v>
      </c>
      <c r="I180" s="99">
        <v>61</v>
      </c>
      <c r="J180" s="219">
        <v>59</v>
      </c>
    </row>
    <row r="181" spans="1:10" ht="33.75" customHeight="1">
      <c r="A181" s="57" t="s">
        <v>72</v>
      </c>
      <c r="B181" s="130">
        <v>2792</v>
      </c>
      <c r="C181" s="130">
        <v>71406</v>
      </c>
      <c r="D181" s="130">
        <v>78890</v>
      </c>
      <c r="E181" s="130">
        <v>10</v>
      </c>
      <c r="F181" s="130">
        <v>34544</v>
      </c>
      <c r="G181" s="99">
        <v>42031</v>
      </c>
      <c r="H181" s="99">
        <v>22</v>
      </c>
      <c r="I181" s="99">
        <v>68</v>
      </c>
      <c r="J181" s="219">
        <v>65</v>
      </c>
    </row>
    <row r="182" spans="1:10" ht="33.75" customHeight="1">
      <c r="A182" s="57" t="s">
        <v>73</v>
      </c>
      <c r="B182" s="130">
        <v>2776</v>
      </c>
      <c r="C182" s="130">
        <v>67292</v>
      </c>
      <c r="D182" s="130">
        <v>61285</v>
      </c>
      <c r="E182" s="130">
        <v>-9</v>
      </c>
      <c r="F182" s="130">
        <v>34110</v>
      </c>
      <c r="G182" s="99">
        <v>33296</v>
      </c>
      <c r="H182" s="99">
        <v>-2</v>
      </c>
      <c r="I182" s="99">
        <v>63</v>
      </c>
      <c r="J182" s="219">
        <v>53</v>
      </c>
    </row>
    <row r="183" spans="1:10" ht="33.75" customHeight="1">
      <c r="A183" s="57" t="s">
        <v>74</v>
      </c>
      <c r="B183" s="130">
        <v>2808</v>
      </c>
      <c r="C183" s="130">
        <v>33009</v>
      </c>
      <c r="D183" s="130">
        <v>55239</v>
      </c>
      <c r="E183" s="130">
        <v>67</v>
      </c>
      <c r="F183" s="130">
        <v>17678</v>
      </c>
      <c r="G183" s="99">
        <v>28482</v>
      </c>
      <c r="H183" s="99">
        <v>61</v>
      </c>
      <c r="I183" s="99">
        <v>32</v>
      </c>
      <c r="J183" s="219">
        <v>46</v>
      </c>
    </row>
    <row r="184" spans="1:10" ht="33.75" customHeight="1">
      <c r="A184" s="57" t="s">
        <v>75</v>
      </c>
      <c r="B184" s="130">
        <v>2776</v>
      </c>
      <c r="C184" s="130">
        <v>60590</v>
      </c>
      <c r="D184" s="130">
        <v>65896</v>
      </c>
      <c r="E184" s="130">
        <v>9</v>
      </c>
      <c r="F184" s="130">
        <v>27839</v>
      </c>
      <c r="G184" s="99">
        <v>33169</v>
      </c>
      <c r="H184" s="99">
        <v>19</v>
      </c>
      <c r="I184" s="99">
        <v>56</v>
      </c>
      <c r="J184" s="219">
        <v>55</v>
      </c>
    </row>
    <row r="185" spans="1:10" ht="33.75" customHeight="1">
      <c r="A185" s="57" t="s">
        <v>76</v>
      </c>
      <c r="B185" s="130">
        <v>2776</v>
      </c>
      <c r="C185" s="130">
        <v>48843</v>
      </c>
      <c r="D185" s="130">
        <v>51901</v>
      </c>
      <c r="E185" s="130">
        <v>6</v>
      </c>
      <c r="F185" s="130">
        <v>25804</v>
      </c>
      <c r="G185" s="99">
        <v>26113</v>
      </c>
      <c r="H185" s="99">
        <v>1</v>
      </c>
      <c r="I185" s="99">
        <v>40</v>
      </c>
      <c r="J185" s="219">
        <v>40</v>
      </c>
    </row>
    <row r="186" spans="1:10" ht="33.75" customHeight="1">
      <c r="A186" s="57" t="s">
        <v>77</v>
      </c>
      <c r="B186" s="130">
        <v>2776</v>
      </c>
      <c r="C186" s="130">
        <v>63332</v>
      </c>
      <c r="D186" s="130">
        <v>66057</v>
      </c>
      <c r="E186" s="130">
        <v>4</v>
      </c>
      <c r="F186" s="130">
        <v>33029</v>
      </c>
      <c r="G186" s="99">
        <v>36775</v>
      </c>
      <c r="H186" s="99">
        <v>11</v>
      </c>
      <c r="I186" s="99">
        <v>55</v>
      </c>
      <c r="J186" s="219">
        <v>54</v>
      </c>
    </row>
    <row r="187" spans="1:10" ht="33.75" customHeight="1">
      <c r="A187" s="57" t="s">
        <v>78</v>
      </c>
      <c r="B187" s="130">
        <v>2787</v>
      </c>
      <c r="C187" s="130">
        <v>76122</v>
      </c>
      <c r="D187" s="130">
        <v>79323</v>
      </c>
      <c r="E187" s="130">
        <v>4</v>
      </c>
      <c r="F187" s="130">
        <v>42774</v>
      </c>
      <c r="G187" s="99">
        <v>43752</v>
      </c>
      <c r="H187" s="99">
        <v>2</v>
      </c>
      <c r="I187" s="99">
        <v>65</v>
      </c>
      <c r="J187" s="219">
        <v>64</v>
      </c>
    </row>
    <row r="188" spans="1:10" ht="33.75" customHeight="1">
      <c r="A188" s="57" t="s">
        <v>79</v>
      </c>
      <c r="B188" s="130">
        <v>2687</v>
      </c>
      <c r="C188" s="130">
        <v>64735</v>
      </c>
      <c r="D188" s="130">
        <v>66772</v>
      </c>
      <c r="E188" s="130">
        <v>3</v>
      </c>
      <c r="F188" s="130">
        <v>32751</v>
      </c>
      <c r="G188" s="99">
        <v>35964</v>
      </c>
      <c r="H188" s="99">
        <v>10</v>
      </c>
      <c r="I188" s="99">
        <v>58</v>
      </c>
      <c r="J188" s="219">
        <v>60</v>
      </c>
    </row>
    <row r="189" spans="1:10" ht="33.75" customHeight="1">
      <c r="A189" s="57" t="s">
        <v>80</v>
      </c>
      <c r="B189" s="130">
        <v>2787</v>
      </c>
      <c r="C189" s="130">
        <v>66878</v>
      </c>
      <c r="D189" s="130">
        <v>65826</v>
      </c>
      <c r="E189" s="130">
        <v>-2</v>
      </c>
      <c r="F189" s="130">
        <v>34618</v>
      </c>
      <c r="G189" s="99">
        <v>35497</v>
      </c>
      <c r="H189" s="99">
        <v>3</v>
      </c>
      <c r="I189" s="99">
        <v>56</v>
      </c>
      <c r="J189" s="219">
        <v>55</v>
      </c>
    </row>
    <row r="190" spans="1:10" s="73" customFormat="1" ht="28.5" customHeight="1">
      <c r="A190" s="64" t="s">
        <v>3</v>
      </c>
      <c r="B190" s="137" t="s">
        <v>173</v>
      </c>
      <c r="C190" s="137">
        <v>714900</v>
      </c>
      <c r="D190" s="137">
        <v>778865</v>
      </c>
      <c r="E190" s="137">
        <v>9</v>
      </c>
      <c r="F190" s="137">
        <v>365862</v>
      </c>
      <c r="G190" s="136">
        <v>416609</v>
      </c>
      <c r="H190" s="136">
        <v>14</v>
      </c>
      <c r="I190" s="136">
        <v>54</v>
      </c>
      <c r="J190" s="220">
        <v>54</v>
      </c>
    </row>
    <row r="191" spans="1:10" ht="27" customHeight="1">
      <c r="A191" s="118" t="s">
        <v>324</v>
      </c>
      <c r="B191" s="7"/>
      <c r="C191" s="7"/>
      <c r="D191" s="7"/>
      <c r="E191" s="7"/>
      <c r="F191" s="58"/>
      <c r="G191" s="58"/>
      <c r="H191" s="7"/>
      <c r="I191" s="7"/>
      <c r="J191" s="118" t="s">
        <v>325</v>
      </c>
    </row>
    <row r="192" spans="1:10" ht="12" customHeight="1">
      <c r="A192" s="7"/>
      <c r="B192" s="7"/>
      <c r="C192" s="7"/>
      <c r="D192" s="7"/>
      <c r="E192" s="7"/>
      <c r="F192" s="58"/>
      <c r="G192" s="58"/>
      <c r="H192" s="7"/>
      <c r="I192" s="7"/>
      <c r="J192" s="7"/>
    </row>
    <row r="193" spans="1:10" ht="30" customHeight="1">
      <c r="A193" s="181"/>
      <c r="B193" s="274" t="s">
        <v>314</v>
      </c>
      <c r="C193" s="274"/>
      <c r="D193" s="274"/>
      <c r="E193" s="274"/>
      <c r="F193" s="274"/>
      <c r="G193" s="274"/>
      <c r="H193" s="274"/>
      <c r="I193" s="274"/>
      <c r="J193" s="182"/>
    </row>
    <row r="194" spans="1:10" ht="30" customHeight="1">
      <c r="A194" s="223" t="s">
        <v>105</v>
      </c>
      <c r="B194" s="273" t="s">
        <v>315</v>
      </c>
      <c r="C194" s="273"/>
      <c r="D194" s="273"/>
      <c r="E194" s="273"/>
      <c r="F194" s="273"/>
      <c r="G194" s="273"/>
      <c r="H194" s="273"/>
      <c r="I194" s="273"/>
      <c r="J194" s="229" t="s">
        <v>106</v>
      </c>
    </row>
    <row r="195" spans="1:10" ht="28.5" customHeight="1">
      <c r="A195" s="265" t="s">
        <v>4</v>
      </c>
      <c r="B195" s="267" t="s">
        <v>41</v>
      </c>
      <c r="C195" s="267"/>
      <c r="D195" s="267"/>
      <c r="E195" s="267" t="s">
        <v>56</v>
      </c>
      <c r="F195" s="267"/>
      <c r="G195" s="267"/>
      <c r="H195" s="267" t="s">
        <v>57</v>
      </c>
      <c r="I195" s="267"/>
      <c r="J195" s="268" t="s">
        <v>11</v>
      </c>
    </row>
    <row r="196" spans="1:10" ht="36.75" customHeight="1">
      <c r="A196" s="256"/>
      <c r="B196" s="271" t="s">
        <v>55</v>
      </c>
      <c r="C196" s="271"/>
      <c r="D196" s="271"/>
      <c r="E196" s="278" t="s">
        <v>42</v>
      </c>
      <c r="F196" s="278"/>
      <c r="G196" s="278"/>
      <c r="H196" s="278" t="s">
        <v>43</v>
      </c>
      <c r="I196" s="278"/>
      <c r="J196" s="269"/>
    </row>
    <row r="197" spans="1:10" ht="60.75" customHeight="1">
      <c r="A197" s="266"/>
      <c r="B197" s="61">
        <v>2017</v>
      </c>
      <c r="C197" s="61">
        <v>2018</v>
      </c>
      <c r="D197" s="61" t="s">
        <v>284</v>
      </c>
      <c r="E197" s="61">
        <v>2017</v>
      </c>
      <c r="F197" s="61">
        <v>2018</v>
      </c>
      <c r="G197" s="61" t="s">
        <v>284</v>
      </c>
      <c r="H197" s="61">
        <v>2017</v>
      </c>
      <c r="I197" s="61">
        <v>2018</v>
      </c>
      <c r="J197" s="270"/>
    </row>
    <row r="198" spans="1:10" ht="26.25" customHeight="1">
      <c r="A198" s="62" t="s">
        <v>44</v>
      </c>
      <c r="B198" s="112">
        <v>31771</v>
      </c>
      <c r="C198" s="112">
        <v>34980</v>
      </c>
      <c r="D198" s="112">
        <f>(C198/B198-1)*100</f>
        <v>10.100406030656895</v>
      </c>
      <c r="E198" s="112">
        <v>8817</v>
      </c>
      <c r="F198" s="112">
        <v>10757</v>
      </c>
      <c r="G198" s="138">
        <f>(F198/E198-1)*100</f>
        <v>22.002948848814796</v>
      </c>
      <c r="H198" s="138">
        <f>(B198/E198)</f>
        <v>3.6033798344107972</v>
      </c>
      <c r="I198" s="138">
        <f>(C198/F198)</f>
        <v>3.2518360137584827</v>
      </c>
      <c r="J198" s="45" t="s">
        <v>82</v>
      </c>
    </row>
    <row r="199" spans="1:10" ht="30.75" customHeight="1">
      <c r="A199" s="29" t="s">
        <v>45</v>
      </c>
      <c r="B199" s="130">
        <v>7245</v>
      </c>
      <c r="C199" s="130">
        <v>8638</v>
      </c>
      <c r="D199" s="130">
        <f aca="true" t="shared" si="4" ref="D199:D208">(C199/B199-1)*100</f>
        <v>19.22705314009663</v>
      </c>
      <c r="E199" s="130">
        <v>2321</v>
      </c>
      <c r="F199" s="130">
        <v>2434</v>
      </c>
      <c r="G199" s="135">
        <f>(F199/E199-1)*100</f>
        <v>4.868591124515298</v>
      </c>
      <c r="H199" s="135">
        <f aca="true" t="shared" si="5" ref="H199:I206">(B199/E199)</f>
        <v>3.121499353726842</v>
      </c>
      <c r="I199" s="135">
        <f>(C199/F199)</f>
        <v>3.5488907148726376</v>
      </c>
      <c r="J199" s="52" t="s">
        <v>15</v>
      </c>
    </row>
    <row r="200" spans="1:10" ht="22.5" customHeight="1">
      <c r="A200" s="29" t="s">
        <v>46</v>
      </c>
      <c r="B200" s="130">
        <v>4803</v>
      </c>
      <c r="C200" s="130">
        <v>3923</v>
      </c>
      <c r="D200" s="130">
        <f t="shared" si="4"/>
        <v>-18.321882156985215</v>
      </c>
      <c r="E200" s="130">
        <v>1489</v>
      </c>
      <c r="F200" s="130">
        <v>1673</v>
      </c>
      <c r="G200" s="135">
        <f aca="true" t="shared" si="6" ref="G200:G206">(F200/E200-1)*100</f>
        <v>12.357286769644048</v>
      </c>
      <c r="H200" s="135">
        <f t="shared" si="5"/>
        <v>3.2256548018804567</v>
      </c>
      <c r="I200" s="135">
        <f t="shared" si="5"/>
        <v>2.3448894202032275</v>
      </c>
      <c r="J200" s="52" t="s">
        <v>95</v>
      </c>
    </row>
    <row r="201" spans="1:10" ht="27" customHeight="1">
      <c r="A201" s="29" t="s">
        <v>49</v>
      </c>
      <c r="B201" s="130">
        <v>1519</v>
      </c>
      <c r="C201" s="130">
        <v>1534</v>
      </c>
      <c r="D201" s="130">
        <f t="shared" si="4"/>
        <v>0.987491770901916</v>
      </c>
      <c r="E201" s="130">
        <v>475</v>
      </c>
      <c r="F201" s="130">
        <v>567</v>
      </c>
      <c r="G201" s="135">
        <f t="shared" si="6"/>
        <v>19.368421052631568</v>
      </c>
      <c r="H201" s="135">
        <f t="shared" si="5"/>
        <v>3.1978947368421053</v>
      </c>
      <c r="I201" s="135">
        <f t="shared" si="5"/>
        <v>2.7054673721340388</v>
      </c>
      <c r="J201" s="52" t="s">
        <v>16</v>
      </c>
    </row>
    <row r="202" spans="1:10" ht="30" customHeight="1">
      <c r="A202" s="29" t="s">
        <v>48</v>
      </c>
      <c r="B202" s="130">
        <v>1079</v>
      </c>
      <c r="C202" s="130">
        <v>1086</v>
      </c>
      <c r="D202" s="130">
        <f t="shared" si="4"/>
        <v>0.6487488415199305</v>
      </c>
      <c r="E202" s="130">
        <v>279</v>
      </c>
      <c r="F202" s="130">
        <v>341</v>
      </c>
      <c r="G202" s="135">
        <f t="shared" si="6"/>
        <v>22.222222222222232</v>
      </c>
      <c r="H202" s="135">
        <f t="shared" si="5"/>
        <v>3.867383512544803</v>
      </c>
      <c r="I202" s="135">
        <f t="shared" si="5"/>
        <v>3.1847507331378297</v>
      </c>
      <c r="J202" s="53" t="s">
        <v>20</v>
      </c>
    </row>
    <row r="203" spans="1:10" ht="30" customHeight="1">
      <c r="A203" s="81" t="s">
        <v>52</v>
      </c>
      <c r="B203" s="130">
        <v>1089</v>
      </c>
      <c r="C203" s="130">
        <v>958</v>
      </c>
      <c r="D203" s="130">
        <f t="shared" si="4"/>
        <v>-12.02938475665748</v>
      </c>
      <c r="E203" s="130">
        <v>281</v>
      </c>
      <c r="F203" s="130">
        <v>279</v>
      </c>
      <c r="G203" s="135">
        <f t="shared" si="6"/>
        <v>-0.7117437722419906</v>
      </c>
      <c r="H203" s="135">
        <f t="shared" si="5"/>
        <v>3.8754448398576513</v>
      </c>
      <c r="I203" s="135">
        <f t="shared" si="5"/>
        <v>3.4336917562724016</v>
      </c>
      <c r="J203" s="52" t="s">
        <v>18</v>
      </c>
    </row>
    <row r="204" spans="1:10" ht="28.5" customHeight="1">
      <c r="A204" s="29" t="s">
        <v>50</v>
      </c>
      <c r="B204" s="130">
        <v>1126</v>
      </c>
      <c r="C204" s="130">
        <v>881</v>
      </c>
      <c r="D204" s="130">
        <f t="shared" si="4"/>
        <v>-21.75843694493783</v>
      </c>
      <c r="E204" s="130">
        <v>356</v>
      </c>
      <c r="F204" s="130">
        <v>273</v>
      </c>
      <c r="G204" s="135">
        <f t="shared" si="6"/>
        <v>-23.31460674157303</v>
      </c>
      <c r="H204" s="135">
        <f t="shared" si="5"/>
        <v>3.162921348314607</v>
      </c>
      <c r="I204" s="135">
        <f t="shared" si="5"/>
        <v>3.227106227106227</v>
      </c>
      <c r="J204" s="52" t="s">
        <v>17</v>
      </c>
    </row>
    <row r="205" spans="1:10" ht="23.25" customHeight="1">
      <c r="A205" s="29" t="s">
        <v>47</v>
      </c>
      <c r="B205" s="130">
        <v>765</v>
      </c>
      <c r="C205" s="130">
        <v>658</v>
      </c>
      <c r="D205" s="130">
        <f t="shared" si="4"/>
        <v>-13.986928104575158</v>
      </c>
      <c r="E205" s="130">
        <v>300</v>
      </c>
      <c r="F205" s="130">
        <v>276</v>
      </c>
      <c r="G205" s="135">
        <f t="shared" si="6"/>
        <v>-7.9999999999999964</v>
      </c>
      <c r="H205" s="135">
        <f t="shared" si="5"/>
        <v>2.55</v>
      </c>
      <c r="I205" s="135">
        <f t="shared" si="5"/>
        <v>2.3840579710144927</v>
      </c>
      <c r="J205" s="52" t="s">
        <v>19</v>
      </c>
    </row>
    <row r="206" spans="1:10" ht="28.5" customHeight="1">
      <c r="A206" s="29" t="s">
        <v>94</v>
      </c>
      <c r="B206" s="130">
        <v>653</v>
      </c>
      <c r="C206" s="130">
        <v>434</v>
      </c>
      <c r="D206" s="130">
        <f t="shared" si="4"/>
        <v>-33.537519142419605</v>
      </c>
      <c r="E206" s="130">
        <v>155</v>
      </c>
      <c r="F206" s="130">
        <v>173</v>
      </c>
      <c r="G206" s="135">
        <f t="shared" si="6"/>
        <v>11.612903225806459</v>
      </c>
      <c r="H206" s="135">
        <f t="shared" si="5"/>
        <v>4.212903225806452</v>
      </c>
      <c r="I206" s="135">
        <f t="shared" si="5"/>
        <v>2.508670520231214</v>
      </c>
      <c r="J206" s="47" t="s">
        <v>178</v>
      </c>
    </row>
    <row r="207" spans="1:10" ht="36.75" customHeight="1">
      <c r="A207" s="62" t="s">
        <v>54</v>
      </c>
      <c r="B207" s="112">
        <v>36690</v>
      </c>
      <c r="C207" s="112">
        <v>26832</v>
      </c>
      <c r="D207" s="112">
        <f t="shared" si="4"/>
        <v>-26.86835650040883</v>
      </c>
      <c r="E207" s="112">
        <v>16939</v>
      </c>
      <c r="F207" s="112">
        <v>13661</v>
      </c>
      <c r="G207" s="138">
        <f>(F207/E207-1)*100</f>
        <v>-19.35179172324222</v>
      </c>
      <c r="H207" s="138">
        <f>(B207/E207)</f>
        <v>2.166007438455635</v>
      </c>
      <c r="I207" s="138">
        <f>(C207/F207)</f>
        <v>1.9641314691457434</v>
      </c>
      <c r="J207" s="54" t="s">
        <v>81</v>
      </c>
    </row>
    <row r="208" spans="1:10" ht="30.75" customHeight="1">
      <c r="A208" s="64" t="s">
        <v>3</v>
      </c>
      <c r="B208" s="137">
        <f>(B207+B198)</f>
        <v>68461</v>
      </c>
      <c r="C208" s="137">
        <f>(C207+C198)</f>
        <v>61812</v>
      </c>
      <c r="D208" s="137">
        <f t="shared" si="4"/>
        <v>-9.71209885920451</v>
      </c>
      <c r="E208" s="137">
        <v>25756</v>
      </c>
      <c r="F208" s="137">
        <f>(F207+F198)</f>
        <v>24418</v>
      </c>
      <c r="G208" s="200">
        <f>(F208/E208-1)*100</f>
        <v>-5.194906041310765</v>
      </c>
      <c r="H208" s="200">
        <f>(B208/E208)</f>
        <v>2.658060257804007</v>
      </c>
      <c r="I208" s="200">
        <f>(C208/F208)</f>
        <v>2.531411253992956</v>
      </c>
      <c r="J208" s="48" t="s">
        <v>6</v>
      </c>
    </row>
    <row r="209" spans="1:10" ht="27.75" customHeight="1">
      <c r="A209" s="118" t="s">
        <v>324</v>
      </c>
      <c r="B209" s="7"/>
      <c r="C209" s="7"/>
      <c r="D209" s="7"/>
      <c r="E209" s="7"/>
      <c r="F209" s="58"/>
      <c r="G209" s="58"/>
      <c r="H209" s="7"/>
      <c r="I209" s="7"/>
      <c r="J209" s="118" t="s">
        <v>325</v>
      </c>
    </row>
    <row r="210" spans="1:10" ht="15.75">
      <c r="A210" s="86"/>
      <c r="B210" s="86"/>
      <c r="C210" s="86"/>
      <c r="D210" s="86"/>
      <c r="E210" s="86"/>
      <c r="F210" s="86"/>
      <c r="G210" s="86"/>
      <c r="H210" s="86"/>
      <c r="I210" s="86"/>
      <c r="J210" s="86"/>
    </row>
    <row r="211" spans="1:10" ht="36.75" customHeight="1">
      <c r="A211" s="14"/>
      <c r="B211" s="59"/>
      <c r="C211" s="46"/>
      <c r="D211" s="46"/>
      <c r="E211" s="46"/>
      <c r="F211" s="46"/>
      <c r="G211" s="46"/>
      <c r="H211" s="59"/>
      <c r="I211" s="59"/>
      <c r="J211" s="59"/>
    </row>
    <row r="212" spans="1:10" ht="30" customHeight="1">
      <c r="A212" s="181"/>
      <c r="B212" s="274" t="s">
        <v>318</v>
      </c>
      <c r="C212" s="274"/>
      <c r="D212" s="274"/>
      <c r="E212" s="274"/>
      <c r="F212" s="274"/>
      <c r="G212" s="274"/>
      <c r="H212" s="274"/>
      <c r="I212" s="274"/>
      <c r="J212" s="182"/>
    </row>
    <row r="213" spans="1:10" ht="30" customHeight="1">
      <c r="A213" s="223" t="s">
        <v>107</v>
      </c>
      <c r="B213" s="273" t="s">
        <v>319</v>
      </c>
      <c r="C213" s="273"/>
      <c r="D213" s="273"/>
      <c r="E213" s="273"/>
      <c r="F213" s="273"/>
      <c r="G213" s="273"/>
      <c r="H213" s="273"/>
      <c r="I213" s="273"/>
      <c r="J213" s="229" t="s">
        <v>108</v>
      </c>
    </row>
    <row r="214" spans="1:10" ht="36.75" customHeight="1">
      <c r="A214" s="265" t="s">
        <v>4</v>
      </c>
      <c r="B214" s="267" t="s">
        <v>41</v>
      </c>
      <c r="C214" s="267"/>
      <c r="D214" s="267"/>
      <c r="E214" s="267" t="s">
        <v>56</v>
      </c>
      <c r="F214" s="267"/>
      <c r="G214" s="267"/>
      <c r="H214" s="267" t="s">
        <v>57</v>
      </c>
      <c r="I214" s="267"/>
      <c r="J214" s="268" t="s">
        <v>11</v>
      </c>
    </row>
    <row r="215" spans="1:10" ht="36.75" customHeight="1">
      <c r="A215" s="256"/>
      <c r="B215" s="271" t="s">
        <v>55</v>
      </c>
      <c r="C215" s="271"/>
      <c r="D215" s="271"/>
      <c r="E215" s="278" t="s">
        <v>42</v>
      </c>
      <c r="F215" s="278"/>
      <c r="G215" s="278"/>
      <c r="H215" s="278" t="s">
        <v>43</v>
      </c>
      <c r="I215" s="278"/>
      <c r="J215" s="269"/>
    </row>
    <row r="216" spans="1:10" ht="60.75" customHeight="1">
      <c r="A216" s="266"/>
      <c r="B216" s="61">
        <v>2017</v>
      </c>
      <c r="C216" s="61">
        <v>2018</v>
      </c>
      <c r="D216" s="61" t="s">
        <v>284</v>
      </c>
      <c r="E216" s="61">
        <v>2017</v>
      </c>
      <c r="F216" s="61">
        <v>2018</v>
      </c>
      <c r="G216" s="61" t="s">
        <v>284</v>
      </c>
      <c r="H216" s="61">
        <v>2017</v>
      </c>
      <c r="I216" s="61">
        <v>2018</v>
      </c>
      <c r="J216" s="270"/>
    </row>
    <row r="217" spans="1:10" ht="36.75" customHeight="1">
      <c r="A217" s="145" t="s">
        <v>44</v>
      </c>
      <c r="B217" s="196">
        <v>1414</v>
      </c>
      <c r="C217" s="196">
        <v>607</v>
      </c>
      <c r="D217" s="196">
        <f aca="true" t="shared" si="7" ref="D217:D225">(C217/B217-1)*100</f>
        <v>-57.07213578500707</v>
      </c>
      <c r="E217" s="196">
        <v>479</v>
      </c>
      <c r="F217" s="196">
        <v>454</v>
      </c>
      <c r="G217" s="207">
        <f aca="true" t="shared" si="8" ref="G217:G225">(F217/E217-1)*100</f>
        <v>-5.219206680584554</v>
      </c>
      <c r="H217" s="207">
        <f aca="true" t="shared" si="9" ref="H217:H225">(B217/E217)</f>
        <v>2.951983298538622</v>
      </c>
      <c r="I217" s="207">
        <f aca="true" t="shared" si="10" ref="I217:I225">(C217/F217)</f>
        <v>1.3370044052863437</v>
      </c>
      <c r="J217" s="146" t="s">
        <v>82</v>
      </c>
    </row>
    <row r="218" spans="1:10" ht="36.75" customHeight="1">
      <c r="A218" s="147" t="s">
        <v>45</v>
      </c>
      <c r="B218" s="74">
        <v>271</v>
      </c>
      <c r="C218" s="74">
        <v>184</v>
      </c>
      <c r="D218" s="74">
        <f t="shared" si="7"/>
        <v>-32.10332103321033</v>
      </c>
      <c r="E218" s="74">
        <v>150</v>
      </c>
      <c r="F218" s="74">
        <v>135</v>
      </c>
      <c r="G218" s="211">
        <f t="shared" si="8"/>
        <v>-9.999999999999998</v>
      </c>
      <c r="H218" s="211">
        <f t="shared" si="9"/>
        <v>1.8066666666666666</v>
      </c>
      <c r="I218" s="211">
        <f t="shared" si="10"/>
        <v>1.362962962962963</v>
      </c>
      <c r="J218" s="148" t="s">
        <v>15</v>
      </c>
    </row>
    <row r="219" spans="1:10" ht="36.75" customHeight="1">
      <c r="A219" s="147" t="s">
        <v>49</v>
      </c>
      <c r="B219" s="74">
        <v>39</v>
      </c>
      <c r="C219" s="74">
        <v>61</v>
      </c>
      <c r="D219" s="74">
        <f t="shared" si="7"/>
        <v>56.41025641025641</v>
      </c>
      <c r="E219" s="74">
        <v>29</v>
      </c>
      <c r="F219" s="74">
        <v>43</v>
      </c>
      <c r="G219" s="211">
        <f t="shared" si="8"/>
        <v>48.27586206896552</v>
      </c>
      <c r="H219" s="211">
        <f t="shared" si="9"/>
        <v>1.3448275862068966</v>
      </c>
      <c r="I219" s="211">
        <f t="shared" si="10"/>
        <v>1.4186046511627908</v>
      </c>
      <c r="J219" s="148" t="s">
        <v>320</v>
      </c>
    </row>
    <row r="220" spans="1:10" ht="36.75" customHeight="1">
      <c r="A220" s="147" t="s">
        <v>52</v>
      </c>
      <c r="B220" s="74">
        <v>58</v>
      </c>
      <c r="C220" s="74">
        <v>14</v>
      </c>
      <c r="D220" s="74">
        <f t="shared" si="7"/>
        <v>-75.86206896551724</v>
      </c>
      <c r="E220" s="74">
        <v>27</v>
      </c>
      <c r="F220" s="74">
        <v>11</v>
      </c>
      <c r="G220" s="211">
        <f t="shared" si="8"/>
        <v>-59.25925925925925</v>
      </c>
      <c r="H220" s="211">
        <f t="shared" si="9"/>
        <v>2.1481481481481484</v>
      </c>
      <c r="I220" s="211">
        <f t="shared" si="10"/>
        <v>1.2727272727272727</v>
      </c>
      <c r="J220" s="149" t="s">
        <v>267</v>
      </c>
    </row>
    <row r="221" spans="1:10" ht="36.75" customHeight="1">
      <c r="A221" s="147" t="s">
        <v>47</v>
      </c>
      <c r="B221" s="74">
        <v>132</v>
      </c>
      <c r="C221" s="74">
        <v>130</v>
      </c>
      <c r="D221" s="74">
        <f t="shared" si="7"/>
        <v>-1.5151515151515138</v>
      </c>
      <c r="E221" s="74">
        <v>84</v>
      </c>
      <c r="F221" s="74">
        <v>96</v>
      </c>
      <c r="G221" s="211">
        <f t="shared" si="8"/>
        <v>14.28571428571428</v>
      </c>
      <c r="H221" s="211">
        <f t="shared" si="9"/>
        <v>1.5714285714285714</v>
      </c>
      <c r="I221" s="211">
        <f t="shared" si="10"/>
        <v>1.3541666666666667</v>
      </c>
      <c r="J221" s="148" t="s">
        <v>19</v>
      </c>
    </row>
    <row r="222" spans="1:10" ht="36.75" customHeight="1">
      <c r="A222" s="147" t="s">
        <v>46</v>
      </c>
      <c r="B222" s="74">
        <v>59</v>
      </c>
      <c r="C222" s="74">
        <v>92</v>
      </c>
      <c r="D222" s="74">
        <f t="shared" si="7"/>
        <v>55.93220338983051</v>
      </c>
      <c r="E222" s="74">
        <v>45</v>
      </c>
      <c r="F222" s="74">
        <v>63</v>
      </c>
      <c r="G222" s="211">
        <f t="shared" si="8"/>
        <v>39.99999999999999</v>
      </c>
      <c r="H222" s="211">
        <f t="shared" si="9"/>
        <v>1.3111111111111111</v>
      </c>
      <c r="I222" s="211">
        <f t="shared" si="10"/>
        <v>1.4603174603174602</v>
      </c>
      <c r="J222" s="148" t="s">
        <v>95</v>
      </c>
    </row>
    <row r="223" spans="1:10" ht="36.75" customHeight="1">
      <c r="A223" s="147" t="s">
        <v>268</v>
      </c>
      <c r="B223" s="74">
        <v>855</v>
      </c>
      <c r="C223" s="74">
        <v>35</v>
      </c>
      <c r="D223" s="74">
        <f t="shared" si="7"/>
        <v>-95.90643274853801</v>
      </c>
      <c r="E223" s="74">
        <v>96</v>
      </c>
      <c r="F223" s="74">
        <v>27</v>
      </c>
      <c r="G223" s="211">
        <f t="shared" si="8"/>
        <v>-71.875</v>
      </c>
      <c r="H223" s="211">
        <f t="shared" si="9"/>
        <v>8.90625</v>
      </c>
      <c r="I223" s="211">
        <f t="shared" si="10"/>
        <v>1.2962962962962963</v>
      </c>
      <c r="J223" s="148" t="s">
        <v>269</v>
      </c>
    </row>
    <row r="224" spans="1:10" ht="36.75" customHeight="1">
      <c r="A224" s="145" t="s">
        <v>54</v>
      </c>
      <c r="B224" s="196">
        <v>7538</v>
      </c>
      <c r="C224" s="196">
        <v>7269</v>
      </c>
      <c r="D224" s="196">
        <f t="shared" si="7"/>
        <v>-3.56858583178562</v>
      </c>
      <c r="E224" s="196">
        <v>4547</v>
      </c>
      <c r="F224" s="196">
        <v>4659</v>
      </c>
      <c r="G224" s="207">
        <f t="shared" si="8"/>
        <v>2.463162524741591</v>
      </c>
      <c r="H224" s="207">
        <f t="shared" si="9"/>
        <v>1.657796349241258</v>
      </c>
      <c r="I224" s="207">
        <f t="shared" si="10"/>
        <v>1.5602060528010302</v>
      </c>
      <c r="J224" s="150" t="s">
        <v>81</v>
      </c>
    </row>
    <row r="225" spans="1:10" ht="36.75" customHeight="1">
      <c r="A225" s="143" t="s">
        <v>3</v>
      </c>
      <c r="B225" s="191">
        <f>(B224+B217)</f>
        <v>8952</v>
      </c>
      <c r="C225" s="191">
        <f>(C224+C217)</f>
        <v>7876</v>
      </c>
      <c r="D225" s="191">
        <f t="shared" si="7"/>
        <v>-12.019660411081324</v>
      </c>
      <c r="E225" s="191">
        <f>(E224+E217)</f>
        <v>5026</v>
      </c>
      <c r="F225" s="191">
        <f>(F224+F217)</f>
        <v>5113</v>
      </c>
      <c r="G225" s="209">
        <f t="shared" si="8"/>
        <v>1.7309988062077286</v>
      </c>
      <c r="H225" s="209">
        <f t="shared" si="9"/>
        <v>1.7811380819737366</v>
      </c>
      <c r="I225" s="209">
        <f t="shared" si="10"/>
        <v>1.540387248190886</v>
      </c>
      <c r="J225" s="144" t="s">
        <v>6</v>
      </c>
    </row>
    <row r="226" spans="1:10" ht="36.75" customHeight="1">
      <c r="A226" s="118" t="s">
        <v>324</v>
      </c>
      <c r="B226" s="86"/>
      <c r="C226" s="86"/>
      <c r="D226" s="86"/>
      <c r="E226" s="86"/>
      <c r="F226" s="86"/>
      <c r="G226" s="86"/>
      <c r="H226" s="86"/>
      <c r="I226" s="86"/>
      <c r="J226" s="118" t="s">
        <v>325</v>
      </c>
    </row>
    <row r="227" spans="1:10" s="86" customFormat="1" ht="36.75" customHeight="1">
      <c r="A227" s="91"/>
      <c r="B227" s="76"/>
      <c r="C227" s="76"/>
      <c r="D227" s="76"/>
      <c r="E227" s="76"/>
      <c r="F227" s="76"/>
      <c r="G227" s="122"/>
      <c r="H227" s="122"/>
      <c r="I227" s="122"/>
      <c r="J227" s="142"/>
    </row>
    <row r="228" s="86" customFormat="1" ht="36.75" customHeight="1"/>
    <row r="229" s="86" customFormat="1" ht="36.75" customHeight="1"/>
    <row r="230" spans="1:10" ht="36.75" customHeight="1">
      <c r="A230" s="7"/>
      <c r="B230" s="7"/>
      <c r="C230" s="7"/>
      <c r="D230" s="7"/>
      <c r="E230" s="7"/>
      <c r="F230" s="58"/>
      <c r="G230" s="58"/>
      <c r="H230" s="7"/>
      <c r="I230" s="7"/>
      <c r="J230" s="7"/>
    </row>
    <row r="231" spans="1:10" ht="30" customHeight="1">
      <c r="A231" s="181"/>
      <c r="B231" s="274" t="s">
        <v>323</v>
      </c>
      <c r="C231" s="274"/>
      <c r="D231" s="274"/>
      <c r="E231" s="274"/>
      <c r="F231" s="274"/>
      <c r="G231" s="274"/>
      <c r="H231" s="274"/>
      <c r="I231" s="274"/>
      <c r="J231" s="181"/>
    </row>
    <row r="232" spans="1:10" ht="30" customHeight="1">
      <c r="A232" s="223" t="s">
        <v>109</v>
      </c>
      <c r="B232" s="273" t="s">
        <v>336</v>
      </c>
      <c r="C232" s="273"/>
      <c r="D232" s="273"/>
      <c r="E232" s="273"/>
      <c r="F232" s="273"/>
      <c r="G232" s="273"/>
      <c r="H232" s="273"/>
      <c r="I232" s="273"/>
      <c r="J232" s="229" t="s">
        <v>110</v>
      </c>
    </row>
    <row r="233" spans="1:10" ht="36.75" customHeight="1">
      <c r="A233" s="265" t="s">
        <v>65</v>
      </c>
      <c r="B233" s="267" t="s">
        <v>41</v>
      </c>
      <c r="C233" s="267"/>
      <c r="D233" s="267"/>
      <c r="E233" s="100"/>
      <c r="F233" s="267" t="s">
        <v>56</v>
      </c>
      <c r="G233" s="267"/>
      <c r="H233" s="267"/>
      <c r="I233" s="90"/>
      <c r="J233" s="268" t="s">
        <v>31</v>
      </c>
    </row>
    <row r="234" spans="1:10" ht="36.75" customHeight="1">
      <c r="A234" s="256"/>
      <c r="B234" s="271" t="s">
        <v>55</v>
      </c>
      <c r="C234" s="271"/>
      <c r="D234" s="271"/>
      <c r="E234" s="87"/>
      <c r="F234" s="278" t="s">
        <v>42</v>
      </c>
      <c r="G234" s="278"/>
      <c r="H234" s="278"/>
      <c r="I234" s="189"/>
      <c r="J234" s="269"/>
    </row>
    <row r="235" spans="1:10" ht="52.5" customHeight="1">
      <c r="A235" s="266"/>
      <c r="B235" s="61">
        <v>2017</v>
      </c>
      <c r="C235" s="61">
        <v>2018</v>
      </c>
      <c r="D235" s="61" t="s">
        <v>284</v>
      </c>
      <c r="E235" s="101"/>
      <c r="F235" s="61">
        <v>2017</v>
      </c>
      <c r="G235" s="61">
        <v>2018</v>
      </c>
      <c r="H235" s="61" t="s">
        <v>284</v>
      </c>
      <c r="I235" s="199"/>
      <c r="J235" s="270"/>
    </row>
    <row r="236" spans="1:10" ht="52.5" customHeight="1">
      <c r="A236" s="29" t="s">
        <v>59</v>
      </c>
      <c r="B236" s="197">
        <v>666</v>
      </c>
      <c r="C236" s="197">
        <v>777</v>
      </c>
      <c r="D236" s="197">
        <f>(C236/B236-1)*100</f>
        <v>16.666666666666675</v>
      </c>
      <c r="E236" s="87"/>
      <c r="F236" s="197">
        <v>562</v>
      </c>
      <c r="G236" s="197">
        <v>646</v>
      </c>
      <c r="H236" s="212">
        <f>(G236/F236-1)*100</f>
        <v>14.946619217081846</v>
      </c>
      <c r="I236" s="89"/>
      <c r="J236" s="49" t="s">
        <v>28</v>
      </c>
    </row>
    <row r="237" spans="1:10" ht="36.75" customHeight="1">
      <c r="A237" s="29" t="s">
        <v>60</v>
      </c>
      <c r="B237" s="197">
        <v>660</v>
      </c>
      <c r="C237" s="197">
        <v>609</v>
      </c>
      <c r="D237" s="197">
        <f>(C237/B237-1)*100</f>
        <v>-7.727272727272727</v>
      </c>
      <c r="E237" s="87"/>
      <c r="F237" s="197">
        <v>471</v>
      </c>
      <c r="G237" s="197">
        <v>442</v>
      </c>
      <c r="H237" s="212">
        <f>(G237/F237-1)*100</f>
        <v>-6.157112526539277</v>
      </c>
      <c r="I237" s="89"/>
      <c r="J237" s="49" t="s">
        <v>177</v>
      </c>
    </row>
    <row r="238" spans="1:10" ht="36.75" customHeight="1">
      <c r="A238" s="29" t="s">
        <v>294</v>
      </c>
      <c r="B238" s="197">
        <v>7626</v>
      </c>
      <c r="C238" s="197">
        <v>6490</v>
      </c>
      <c r="D238" s="197">
        <f>(C238/B238-1)*100</f>
        <v>-14.896407028586411</v>
      </c>
      <c r="E238" s="87"/>
      <c r="F238" s="197">
        <v>3993</v>
      </c>
      <c r="G238" s="197">
        <v>4025</v>
      </c>
      <c r="H238" s="212">
        <f>(G238/F238-1)*100</f>
        <v>0.8014024542950082</v>
      </c>
      <c r="I238" s="195"/>
      <c r="J238" s="186" t="s">
        <v>321</v>
      </c>
    </row>
    <row r="239" spans="1:10" ht="36.75" customHeight="1">
      <c r="A239" s="64" t="s">
        <v>3</v>
      </c>
      <c r="B239" s="193">
        <f>SUM(B236:B238)</f>
        <v>8952</v>
      </c>
      <c r="C239" s="193">
        <f>SUM(C236:C238)</f>
        <v>7876</v>
      </c>
      <c r="D239" s="193">
        <f>(C239/B239-1)*100</f>
        <v>-12.019660411081324</v>
      </c>
      <c r="E239" s="119"/>
      <c r="F239" s="193">
        <f>SUM(F236:F238)</f>
        <v>5026</v>
      </c>
      <c r="G239" s="193">
        <f>SUM(G236:G238)</f>
        <v>5113</v>
      </c>
      <c r="H239" s="213">
        <f>(G239/F239-1)*100</f>
        <v>1.7309988062077286</v>
      </c>
      <c r="I239" s="194"/>
      <c r="J239" s="48" t="s">
        <v>6</v>
      </c>
    </row>
    <row r="240" spans="1:10" ht="36.75" customHeight="1">
      <c r="A240" s="118" t="s">
        <v>324</v>
      </c>
      <c r="B240" s="7"/>
      <c r="C240" s="7"/>
      <c r="D240" s="7"/>
      <c r="E240" s="7"/>
      <c r="F240" s="58"/>
      <c r="G240" s="58"/>
      <c r="H240" s="7"/>
      <c r="I240" s="7"/>
      <c r="J240" s="118" t="s">
        <v>325</v>
      </c>
    </row>
    <row r="241" spans="1:10" ht="16.5" customHeight="1">
      <c r="A241" s="86"/>
      <c r="B241" s="86"/>
      <c r="C241" s="86"/>
      <c r="D241" s="86"/>
      <c r="E241" s="86"/>
      <c r="F241" s="92"/>
      <c r="G241" s="92"/>
      <c r="H241" s="86"/>
      <c r="I241" s="86"/>
      <c r="J241" s="86"/>
    </row>
    <row r="242" spans="1:10" ht="30" customHeight="1">
      <c r="A242" s="181"/>
      <c r="B242" s="274" t="s">
        <v>282</v>
      </c>
      <c r="C242" s="274"/>
      <c r="D242" s="274"/>
      <c r="E242" s="274"/>
      <c r="F242" s="274"/>
      <c r="G242" s="274"/>
      <c r="H242" s="274"/>
      <c r="I242" s="274"/>
      <c r="J242" s="182"/>
    </row>
    <row r="243" spans="1:10" ht="30" customHeight="1">
      <c r="A243" s="223" t="s">
        <v>111</v>
      </c>
      <c r="B243" s="273" t="s">
        <v>283</v>
      </c>
      <c r="C243" s="273"/>
      <c r="D243" s="273"/>
      <c r="E243" s="273"/>
      <c r="F243" s="273"/>
      <c r="G243" s="273"/>
      <c r="H243" s="273"/>
      <c r="I243" s="273"/>
      <c r="J243" s="229" t="s">
        <v>112</v>
      </c>
    </row>
    <row r="244" spans="1:10" ht="36.75" customHeight="1">
      <c r="A244" s="265" t="s">
        <v>4</v>
      </c>
      <c r="B244" s="267" t="s">
        <v>41</v>
      </c>
      <c r="C244" s="267"/>
      <c r="D244" s="267"/>
      <c r="E244" s="267" t="s">
        <v>56</v>
      </c>
      <c r="F244" s="267"/>
      <c r="G244" s="267"/>
      <c r="H244" s="267" t="s">
        <v>57</v>
      </c>
      <c r="I244" s="267"/>
      <c r="J244" s="267" t="s">
        <v>11</v>
      </c>
    </row>
    <row r="245" spans="1:10" ht="36.75" customHeight="1">
      <c r="A245" s="256"/>
      <c r="B245" s="271" t="s">
        <v>55</v>
      </c>
      <c r="C245" s="271"/>
      <c r="D245" s="271"/>
      <c r="E245" s="278" t="s">
        <v>42</v>
      </c>
      <c r="F245" s="278"/>
      <c r="G245" s="278"/>
      <c r="H245" s="278" t="s">
        <v>43</v>
      </c>
      <c r="I245" s="278"/>
      <c r="J245" s="281"/>
    </row>
    <row r="246" spans="1:10" ht="36.75" customHeight="1">
      <c r="A246" s="285"/>
      <c r="B246" s="61">
        <v>2017</v>
      </c>
      <c r="C246" s="177">
        <v>2018</v>
      </c>
      <c r="D246" s="173"/>
      <c r="E246" s="61">
        <v>2017</v>
      </c>
      <c r="F246" s="305">
        <v>2018</v>
      </c>
      <c r="G246" s="305"/>
      <c r="H246" s="61">
        <v>2017</v>
      </c>
      <c r="I246" s="61">
        <v>2018</v>
      </c>
      <c r="J246" s="278"/>
    </row>
    <row r="247" spans="1:10" ht="36.75" customHeight="1">
      <c r="A247" s="62" t="s">
        <v>44</v>
      </c>
      <c r="B247" s="171">
        <v>49029</v>
      </c>
      <c r="C247" s="178">
        <v>41606</v>
      </c>
      <c r="D247" s="176"/>
      <c r="E247" s="171">
        <v>13736</v>
      </c>
      <c r="F247" s="303">
        <v>13416</v>
      </c>
      <c r="G247" s="303"/>
      <c r="H247" s="168">
        <v>4</v>
      </c>
      <c r="I247" s="178">
        <v>3</v>
      </c>
      <c r="J247" s="70" t="s">
        <v>82</v>
      </c>
    </row>
    <row r="248" spans="1:10" ht="36.75" customHeight="1">
      <c r="A248" s="29" t="s">
        <v>45</v>
      </c>
      <c r="B248" s="165">
        <v>6004</v>
      </c>
      <c r="C248" s="179">
        <v>7667</v>
      </c>
      <c r="D248" s="174"/>
      <c r="E248" s="165">
        <v>2851</v>
      </c>
      <c r="F248" s="304">
        <v>3132</v>
      </c>
      <c r="G248" s="304"/>
      <c r="H248" s="165">
        <v>2</v>
      </c>
      <c r="I248" s="179">
        <v>2</v>
      </c>
      <c r="J248" s="50" t="s">
        <v>15</v>
      </c>
    </row>
    <row r="249" spans="1:10" ht="36.75" customHeight="1">
      <c r="A249" s="29" t="s">
        <v>46</v>
      </c>
      <c r="B249" s="165">
        <v>5267</v>
      </c>
      <c r="C249" s="179">
        <v>3117</v>
      </c>
      <c r="D249" s="174"/>
      <c r="E249" s="165">
        <v>1669</v>
      </c>
      <c r="F249" s="304">
        <v>1214</v>
      </c>
      <c r="G249" s="304"/>
      <c r="H249" s="165">
        <v>3</v>
      </c>
      <c r="I249" s="179">
        <v>3</v>
      </c>
      <c r="J249" s="50" t="s">
        <v>95</v>
      </c>
    </row>
    <row r="250" spans="1:10" ht="36.75" customHeight="1">
      <c r="A250" s="29" t="s">
        <v>49</v>
      </c>
      <c r="B250" s="165">
        <v>3624</v>
      </c>
      <c r="C250" s="179">
        <v>3825</v>
      </c>
      <c r="D250" s="174"/>
      <c r="E250" s="165">
        <v>1696</v>
      </c>
      <c r="F250" s="180">
        <v>1729</v>
      </c>
      <c r="G250" s="174"/>
      <c r="H250" s="165">
        <v>2</v>
      </c>
      <c r="I250" s="179">
        <v>2</v>
      </c>
      <c r="J250" s="50" t="s">
        <v>16</v>
      </c>
    </row>
    <row r="251" spans="1:10" ht="36.75" customHeight="1">
      <c r="A251" s="29" t="s">
        <v>52</v>
      </c>
      <c r="B251" s="165">
        <v>2447</v>
      </c>
      <c r="C251" s="179">
        <v>1162</v>
      </c>
      <c r="D251" s="174"/>
      <c r="E251" s="165">
        <v>763</v>
      </c>
      <c r="F251" s="180">
        <v>450</v>
      </c>
      <c r="G251" s="174"/>
      <c r="H251" s="165">
        <v>3</v>
      </c>
      <c r="I251" s="179">
        <v>3</v>
      </c>
      <c r="J251" s="50" t="s">
        <v>18</v>
      </c>
    </row>
    <row r="252" spans="1:10" ht="36.75" customHeight="1">
      <c r="A252" s="29" t="s">
        <v>94</v>
      </c>
      <c r="B252" s="165">
        <v>543</v>
      </c>
      <c r="C252" s="179">
        <v>873</v>
      </c>
      <c r="D252" s="174"/>
      <c r="E252" s="165">
        <v>272</v>
      </c>
      <c r="F252" s="180">
        <v>341</v>
      </c>
      <c r="G252" s="174"/>
      <c r="H252" s="165">
        <v>2</v>
      </c>
      <c r="I252" s="179">
        <v>3</v>
      </c>
      <c r="J252" s="50" t="s">
        <v>178</v>
      </c>
    </row>
    <row r="253" spans="1:10" ht="36.75" customHeight="1">
      <c r="A253" s="29" t="s">
        <v>47</v>
      </c>
      <c r="B253" s="165">
        <v>1399</v>
      </c>
      <c r="C253" s="179">
        <v>2791</v>
      </c>
      <c r="D253" s="174"/>
      <c r="E253" s="165">
        <v>552</v>
      </c>
      <c r="F253" s="180">
        <v>727</v>
      </c>
      <c r="G253" s="174"/>
      <c r="H253" s="165">
        <v>3</v>
      </c>
      <c r="I253" s="179">
        <v>4</v>
      </c>
      <c r="J253" s="50" t="s">
        <v>19</v>
      </c>
    </row>
    <row r="254" spans="1:10" ht="36.75" customHeight="1">
      <c r="A254" s="29" t="s">
        <v>53</v>
      </c>
      <c r="B254" s="165">
        <v>6167</v>
      </c>
      <c r="C254" s="179">
        <v>1072</v>
      </c>
      <c r="D254" s="174"/>
      <c r="E254" s="165">
        <v>447</v>
      </c>
      <c r="F254" s="180">
        <v>273</v>
      </c>
      <c r="G254" s="174"/>
      <c r="H254" s="165">
        <v>14</v>
      </c>
      <c r="I254" s="179">
        <v>4</v>
      </c>
      <c r="J254" s="50" t="s">
        <v>272</v>
      </c>
    </row>
    <row r="255" spans="1:10" ht="31.5" customHeight="1">
      <c r="A255" s="29" t="s">
        <v>148</v>
      </c>
      <c r="B255" s="165">
        <v>1541</v>
      </c>
      <c r="C255" s="179">
        <v>1461</v>
      </c>
      <c r="D255" s="174"/>
      <c r="E255" s="165">
        <v>586</v>
      </c>
      <c r="F255" s="180">
        <v>450</v>
      </c>
      <c r="G255" s="174"/>
      <c r="H255" s="165">
        <v>3</v>
      </c>
      <c r="I255" s="179">
        <v>3</v>
      </c>
      <c r="J255" s="204" t="s">
        <v>273</v>
      </c>
    </row>
    <row r="256" spans="1:10" ht="22.5" customHeight="1">
      <c r="A256" s="29" t="s">
        <v>261</v>
      </c>
      <c r="B256" s="165">
        <v>938</v>
      </c>
      <c r="C256" s="179">
        <v>897</v>
      </c>
      <c r="D256" s="174"/>
      <c r="E256" s="165">
        <v>360</v>
      </c>
      <c r="F256" s="180">
        <v>299</v>
      </c>
      <c r="G256" s="174"/>
      <c r="H256" s="165">
        <v>3</v>
      </c>
      <c r="I256" s="179">
        <v>3</v>
      </c>
      <c r="J256" s="50" t="s">
        <v>17</v>
      </c>
    </row>
    <row r="257" spans="1:10" ht="30" customHeight="1">
      <c r="A257" s="62" t="s">
        <v>54</v>
      </c>
      <c r="B257" s="168">
        <v>43337</v>
      </c>
      <c r="C257" s="179">
        <v>35988</v>
      </c>
      <c r="D257" s="176"/>
      <c r="E257" s="168">
        <v>24056</v>
      </c>
      <c r="F257" s="180">
        <v>21260</v>
      </c>
      <c r="G257" s="176"/>
      <c r="H257" s="168">
        <v>2</v>
      </c>
      <c r="I257" s="179">
        <v>2</v>
      </c>
      <c r="J257" s="204" t="s">
        <v>81</v>
      </c>
    </row>
    <row r="258" spans="1:10" ht="31.5" customHeight="1">
      <c r="A258" s="163" t="s">
        <v>3</v>
      </c>
      <c r="B258" s="169">
        <f>(B257+B247)</f>
        <v>92366</v>
      </c>
      <c r="C258" s="169">
        <f>(C257+C247)</f>
        <v>77594</v>
      </c>
      <c r="D258" s="175"/>
      <c r="E258" s="169">
        <f>(E257+E247)</f>
        <v>37792</v>
      </c>
      <c r="F258" s="175">
        <f>(F257+F247)</f>
        <v>34676</v>
      </c>
      <c r="G258" s="175"/>
      <c r="H258" s="169">
        <v>2</v>
      </c>
      <c r="I258" s="166">
        <v>2</v>
      </c>
      <c r="J258" s="48" t="s">
        <v>6</v>
      </c>
    </row>
    <row r="259" spans="1:10" ht="15.75">
      <c r="A259" s="47" t="s">
        <v>324</v>
      </c>
      <c r="B259" s="7"/>
      <c r="C259" s="7"/>
      <c r="D259" s="7"/>
      <c r="E259" s="7"/>
      <c r="F259" s="58"/>
      <c r="G259" s="58"/>
      <c r="H259" s="7"/>
      <c r="I259" s="7"/>
      <c r="J259" s="47" t="s">
        <v>325</v>
      </c>
    </row>
    <row r="260" spans="1:10" ht="15.75">
      <c r="A260" s="7"/>
      <c r="B260" s="7"/>
      <c r="C260" s="7"/>
      <c r="D260" s="7"/>
      <c r="E260" s="7"/>
      <c r="F260" s="58"/>
      <c r="G260" s="58"/>
      <c r="H260" s="7"/>
      <c r="I260" s="7"/>
      <c r="J260" s="7"/>
    </row>
    <row r="261" spans="1:10" ht="15.75">
      <c r="A261" s="47"/>
      <c r="B261" s="7"/>
      <c r="C261" s="7"/>
      <c r="D261" s="7"/>
      <c r="E261" s="7"/>
      <c r="F261" s="58"/>
      <c r="G261" s="58"/>
      <c r="H261" s="7"/>
      <c r="I261" s="7"/>
      <c r="J261" s="47"/>
    </row>
    <row r="262" spans="1:10" ht="30" customHeight="1">
      <c r="A262" s="181"/>
      <c r="B262" s="274" t="s">
        <v>285</v>
      </c>
      <c r="C262" s="274"/>
      <c r="D262" s="274"/>
      <c r="E262" s="274"/>
      <c r="F262" s="274"/>
      <c r="G262" s="274"/>
      <c r="H262" s="274"/>
      <c r="I262" s="274"/>
      <c r="J262" s="181"/>
    </row>
    <row r="263" spans="1:10" ht="30" customHeight="1">
      <c r="A263" s="223" t="s">
        <v>113</v>
      </c>
      <c r="B263" s="273" t="s">
        <v>286</v>
      </c>
      <c r="C263" s="273"/>
      <c r="D263" s="273"/>
      <c r="E263" s="273"/>
      <c r="F263" s="273"/>
      <c r="G263" s="273"/>
      <c r="H263" s="273"/>
      <c r="I263" s="273"/>
      <c r="J263" s="229" t="s">
        <v>114</v>
      </c>
    </row>
    <row r="264" spans="1:10" ht="33" customHeight="1">
      <c r="A264" s="265" t="s">
        <v>65</v>
      </c>
      <c r="B264" s="267" t="s">
        <v>41</v>
      </c>
      <c r="C264" s="267"/>
      <c r="D264" s="267"/>
      <c r="E264" s="86"/>
      <c r="F264" s="267" t="s">
        <v>56</v>
      </c>
      <c r="G264" s="267"/>
      <c r="H264" s="267"/>
      <c r="I264" s="90"/>
      <c r="J264" s="267" t="s">
        <v>31</v>
      </c>
    </row>
    <row r="265" spans="1:10" ht="36.75" customHeight="1">
      <c r="A265" s="256"/>
      <c r="B265" s="271" t="s">
        <v>55</v>
      </c>
      <c r="C265" s="271"/>
      <c r="D265" s="271"/>
      <c r="E265" s="86"/>
      <c r="F265" s="278" t="s">
        <v>42</v>
      </c>
      <c r="G265" s="278"/>
      <c r="H265" s="278"/>
      <c r="I265" s="96"/>
      <c r="J265" s="281"/>
    </row>
    <row r="266" spans="1:10" ht="47.25">
      <c r="A266" s="266"/>
      <c r="B266" s="61">
        <v>2017</v>
      </c>
      <c r="C266" s="61">
        <v>2018</v>
      </c>
      <c r="D266" s="61" t="s">
        <v>284</v>
      </c>
      <c r="E266" s="119"/>
      <c r="F266" s="61">
        <v>2017</v>
      </c>
      <c r="G266" s="61">
        <v>2018</v>
      </c>
      <c r="H266" s="61" t="s">
        <v>284</v>
      </c>
      <c r="I266" s="61"/>
      <c r="J266" s="278"/>
    </row>
    <row r="267" spans="1:10" ht="30" customHeight="1">
      <c r="A267" s="29" t="s">
        <v>58</v>
      </c>
      <c r="B267" s="74">
        <v>12252</v>
      </c>
      <c r="C267" s="74">
        <v>12010</v>
      </c>
      <c r="D267" s="74">
        <v>-2</v>
      </c>
      <c r="E267" s="86"/>
      <c r="F267" s="74">
        <v>7692</v>
      </c>
      <c r="G267" s="74">
        <v>7451</v>
      </c>
      <c r="H267" s="75">
        <v>-3</v>
      </c>
      <c r="I267" s="75"/>
      <c r="J267" s="49" t="s">
        <v>147</v>
      </c>
    </row>
    <row r="268" spans="1:10" ht="30" customHeight="1">
      <c r="A268" s="29" t="s">
        <v>59</v>
      </c>
      <c r="B268" s="74">
        <v>2395</v>
      </c>
      <c r="C268" s="74">
        <v>2431</v>
      </c>
      <c r="D268" s="74">
        <v>2</v>
      </c>
      <c r="E268" s="86"/>
      <c r="F268" s="74">
        <v>2096</v>
      </c>
      <c r="G268" s="74">
        <v>2171</v>
      </c>
      <c r="H268" s="75">
        <v>4</v>
      </c>
      <c r="I268" s="75"/>
      <c r="J268" s="49" t="s">
        <v>28</v>
      </c>
    </row>
    <row r="269" spans="1:10" ht="30" customHeight="1">
      <c r="A269" s="29" t="s">
        <v>60</v>
      </c>
      <c r="B269" s="74">
        <v>77719</v>
      </c>
      <c r="C269" s="74">
        <v>63153</v>
      </c>
      <c r="D269" s="74">
        <v>-19</v>
      </c>
      <c r="E269" s="86"/>
      <c r="F269" s="74">
        <v>28004</v>
      </c>
      <c r="G269" s="74">
        <v>25054</v>
      </c>
      <c r="H269" s="75">
        <v>-11</v>
      </c>
      <c r="I269" s="75"/>
      <c r="J269" s="49" t="s">
        <v>8</v>
      </c>
    </row>
    <row r="270" spans="1:10" ht="30" customHeight="1">
      <c r="A270" s="64" t="s">
        <v>3</v>
      </c>
      <c r="B270" s="166">
        <f>B267+B268+B269</f>
        <v>92366</v>
      </c>
      <c r="C270" s="166">
        <f>C267+C268+C269</f>
        <v>77594</v>
      </c>
      <c r="D270" s="166">
        <v>-16</v>
      </c>
      <c r="E270" s="119"/>
      <c r="F270" s="166">
        <f>F267+F268+F269</f>
        <v>37792</v>
      </c>
      <c r="G270" s="166">
        <f>G267+G268+G269</f>
        <v>34676</v>
      </c>
      <c r="H270" s="80">
        <v>-8</v>
      </c>
      <c r="I270" s="80"/>
      <c r="J270" s="48" t="s">
        <v>6</v>
      </c>
    </row>
    <row r="271" spans="1:10" ht="15.75">
      <c r="A271" s="47" t="s">
        <v>324</v>
      </c>
      <c r="B271" s="7"/>
      <c r="C271" s="7"/>
      <c r="D271" s="7"/>
      <c r="E271" s="7"/>
      <c r="F271" s="58"/>
      <c r="G271" s="58"/>
      <c r="H271" s="7"/>
      <c r="I271" s="7"/>
      <c r="J271" s="47" t="s">
        <v>325</v>
      </c>
    </row>
    <row r="272" spans="1:10" ht="15.75">
      <c r="A272" s="47"/>
      <c r="B272" s="7"/>
      <c r="C272" s="7"/>
      <c r="D272" s="7"/>
      <c r="E272" s="7"/>
      <c r="F272" s="58"/>
      <c r="G272" s="58"/>
      <c r="H272" s="7"/>
      <c r="I272" s="7"/>
      <c r="J272" s="47"/>
    </row>
    <row r="273" spans="1:10" ht="15.75">
      <c r="A273" s="47"/>
      <c r="B273" s="7"/>
      <c r="C273" s="7"/>
      <c r="D273" s="7"/>
      <c r="E273" s="7"/>
      <c r="F273" s="58"/>
      <c r="G273" s="58"/>
      <c r="H273" s="7"/>
      <c r="I273" s="7"/>
      <c r="J273" s="47"/>
    </row>
    <row r="274" spans="1:10" ht="30" customHeight="1">
      <c r="A274" s="181"/>
      <c r="B274" s="274" t="s">
        <v>317</v>
      </c>
      <c r="C274" s="274"/>
      <c r="D274" s="274"/>
      <c r="E274" s="274"/>
      <c r="F274" s="274"/>
      <c r="G274" s="274"/>
      <c r="H274" s="274"/>
      <c r="I274" s="274"/>
      <c r="J274" s="182"/>
    </row>
    <row r="275" spans="1:10" ht="30" customHeight="1">
      <c r="A275" s="223" t="s">
        <v>281</v>
      </c>
      <c r="B275" s="273" t="s">
        <v>316</v>
      </c>
      <c r="C275" s="273"/>
      <c r="D275" s="273"/>
      <c r="E275" s="273"/>
      <c r="F275" s="273"/>
      <c r="G275" s="273"/>
      <c r="H275" s="273"/>
      <c r="I275" s="273"/>
      <c r="J275" s="229" t="s">
        <v>278</v>
      </c>
    </row>
    <row r="276" spans="1:10" ht="30.75" customHeight="1">
      <c r="A276" s="256" t="s">
        <v>4</v>
      </c>
      <c r="B276" s="281" t="s">
        <v>41</v>
      </c>
      <c r="C276" s="281"/>
      <c r="D276" s="189"/>
      <c r="E276" s="281" t="s">
        <v>56</v>
      </c>
      <c r="F276" s="281"/>
      <c r="G276" s="281"/>
      <c r="H276" s="281" t="s">
        <v>57</v>
      </c>
      <c r="I276" s="281"/>
      <c r="J276" s="281" t="s">
        <v>11</v>
      </c>
    </row>
    <row r="277" spans="1:10" ht="33" customHeight="1">
      <c r="A277" s="256"/>
      <c r="B277" s="271" t="s">
        <v>55</v>
      </c>
      <c r="C277" s="271"/>
      <c r="D277" s="91"/>
      <c r="E277" s="278" t="s">
        <v>42</v>
      </c>
      <c r="F277" s="278"/>
      <c r="G277" s="278"/>
      <c r="H277" s="278" t="s">
        <v>43</v>
      </c>
      <c r="I277" s="278"/>
      <c r="J277" s="281"/>
    </row>
    <row r="278" spans="1:10" ht="36" customHeight="1">
      <c r="A278" s="285"/>
      <c r="B278" s="190">
        <v>2017</v>
      </c>
      <c r="C278" s="210">
        <v>2018</v>
      </c>
      <c r="D278" s="96"/>
      <c r="E278" s="190">
        <v>2017</v>
      </c>
      <c r="F278" s="278">
        <v>2018</v>
      </c>
      <c r="G278" s="278"/>
      <c r="H278" s="190">
        <v>2017</v>
      </c>
      <c r="I278" s="190">
        <v>2018</v>
      </c>
      <c r="J278" s="278"/>
    </row>
    <row r="279" spans="1:10" ht="34.5" customHeight="1">
      <c r="A279" s="201" t="s">
        <v>44</v>
      </c>
      <c r="B279" s="192">
        <v>382</v>
      </c>
      <c r="C279" s="192">
        <v>10971</v>
      </c>
      <c r="D279" s="87"/>
      <c r="E279" s="192">
        <v>201</v>
      </c>
      <c r="F279" s="272">
        <v>5326</v>
      </c>
      <c r="G279" s="272"/>
      <c r="H279" s="198">
        <v>2</v>
      </c>
      <c r="I279" s="207">
        <f aca="true" t="shared" si="11" ref="I279:I290">(C279/F279)</f>
        <v>2.059894855426211</v>
      </c>
      <c r="J279" s="91" t="s">
        <v>265</v>
      </c>
    </row>
    <row r="280" spans="1:10" ht="34.5" customHeight="1">
      <c r="A280" s="202" t="s">
        <v>45</v>
      </c>
      <c r="B280" s="197">
        <v>148</v>
      </c>
      <c r="C280" s="197">
        <v>636</v>
      </c>
      <c r="D280" s="87"/>
      <c r="E280" s="197">
        <v>56</v>
      </c>
      <c r="F280" s="272">
        <v>1233</v>
      </c>
      <c r="G280" s="272"/>
      <c r="H280" s="75">
        <v>3</v>
      </c>
      <c r="I280" s="207">
        <f t="shared" si="11"/>
        <v>0.5158150851581509</v>
      </c>
      <c r="J280" s="203" t="s">
        <v>15</v>
      </c>
    </row>
    <row r="281" spans="1:10" ht="34.5" customHeight="1">
      <c r="A281" s="202" t="s">
        <v>46</v>
      </c>
      <c r="B281" s="197">
        <v>2</v>
      </c>
      <c r="C281" s="197">
        <v>1008</v>
      </c>
      <c r="D281" s="87"/>
      <c r="E281" s="197">
        <v>2</v>
      </c>
      <c r="F281" s="272">
        <v>361</v>
      </c>
      <c r="G281" s="272"/>
      <c r="H281" s="75">
        <v>1</v>
      </c>
      <c r="I281" s="207">
        <f t="shared" si="11"/>
        <v>2.7922437673130194</v>
      </c>
      <c r="J281" s="203" t="s">
        <v>95</v>
      </c>
    </row>
    <row r="282" spans="1:10" ht="34.5" customHeight="1">
      <c r="A282" s="202" t="s">
        <v>49</v>
      </c>
      <c r="B282" s="197">
        <v>32</v>
      </c>
      <c r="C282" s="197">
        <v>429</v>
      </c>
      <c r="D282" s="87"/>
      <c r="E282" s="197">
        <v>19</v>
      </c>
      <c r="F282" s="272">
        <v>155</v>
      </c>
      <c r="G282" s="272"/>
      <c r="H282" s="75">
        <v>2</v>
      </c>
      <c r="I282" s="207">
        <f t="shared" si="11"/>
        <v>2.767741935483871</v>
      </c>
      <c r="J282" s="203" t="s">
        <v>259</v>
      </c>
    </row>
    <row r="283" spans="1:10" ht="34.5" customHeight="1">
      <c r="A283" s="202" t="s">
        <v>52</v>
      </c>
      <c r="B283" s="197">
        <v>22</v>
      </c>
      <c r="C283" s="197">
        <v>363</v>
      </c>
      <c r="D283" s="87"/>
      <c r="E283" s="197">
        <v>13</v>
      </c>
      <c r="F283" s="272">
        <v>324</v>
      </c>
      <c r="G283" s="272"/>
      <c r="H283" s="75">
        <v>2</v>
      </c>
      <c r="I283" s="207">
        <f t="shared" si="11"/>
        <v>1.1203703703703705</v>
      </c>
      <c r="J283" s="203" t="s">
        <v>260</v>
      </c>
    </row>
    <row r="284" spans="1:10" ht="34.5" customHeight="1">
      <c r="A284" s="202" t="s">
        <v>94</v>
      </c>
      <c r="B284" s="197">
        <v>35</v>
      </c>
      <c r="C284" s="197">
        <v>300</v>
      </c>
      <c r="D284" s="87"/>
      <c r="E284" s="197">
        <v>16</v>
      </c>
      <c r="F284" s="272">
        <v>118</v>
      </c>
      <c r="G284" s="272"/>
      <c r="H284" s="75">
        <v>2</v>
      </c>
      <c r="I284" s="207">
        <f t="shared" si="11"/>
        <v>2.542372881355932</v>
      </c>
      <c r="J284" s="203" t="s">
        <v>12</v>
      </c>
    </row>
    <row r="285" spans="1:10" ht="34.5" customHeight="1">
      <c r="A285" s="202" t="s">
        <v>47</v>
      </c>
      <c r="B285" s="197">
        <v>10</v>
      </c>
      <c r="C285" s="197">
        <v>235</v>
      </c>
      <c r="D285" s="87"/>
      <c r="E285" s="197">
        <v>9</v>
      </c>
      <c r="F285" s="272">
        <v>90</v>
      </c>
      <c r="G285" s="272"/>
      <c r="H285" s="75">
        <v>1</v>
      </c>
      <c r="I285" s="207">
        <f t="shared" si="11"/>
        <v>2.611111111111111</v>
      </c>
      <c r="J285" s="203" t="s">
        <v>19</v>
      </c>
    </row>
    <row r="286" spans="1:10" ht="34.5" customHeight="1">
      <c r="A286" s="202" t="s">
        <v>53</v>
      </c>
      <c r="B286" s="197">
        <v>6</v>
      </c>
      <c r="C286" s="197">
        <v>83</v>
      </c>
      <c r="D286" s="87"/>
      <c r="E286" s="197">
        <v>4</v>
      </c>
      <c r="F286" s="272">
        <v>41</v>
      </c>
      <c r="G286" s="272"/>
      <c r="H286" s="75">
        <v>1</v>
      </c>
      <c r="I286" s="207">
        <f t="shared" si="11"/>
        <v>2.024390243902439</v>
      </c>
      <c r="J286" s="203" t="s">
        <v>266</v>
      </c>
    </row>
    <row r="287" spans="1:10" ht="34.5" customHeight="1">
      <c r="A287" s="202" t="s">
        <v>148</v>
      </c>
      <c r="B287" s="197">
        <v>4</v>
      </c>
      <c r="C287" s="197">
        <v>133</v>
      </c>
      <c r="D287" s="87"/>
      <c r="E287" s="197">
        <v>3</v>
      </c>
      <c r="F287" s="272">
        <v>43</v>
      </c>
      <c r="G287" s="272"/>
      <c r="H287" s="75">
        <v>1</v>
      </c>
      <c r="I287" s="207">
        <f t="shared" si="11"/>
        <v>3.0930232558139537</v>
      </c>
      <c r="J287" s="204" t="s">
        <v>149</v>
      </c>
    </row>
    <row r="288" spans="1:10" ht="34.5" customHeight="1">
      <c r="A288" s="202" t="s">
        <v>261</v>
      </c>
      <c r="B288" s="197">
        <v>16</v>
      </c>
      <c r="C288" s="197">
        <v>216</v>
      </c>
      <c r="D288" s="87"/>
      <c r="E288" s="197">
        <v>13</v>
      </c>
      <c r="F288" s="272">
        <v>74</v>
      </c>
      <c r="G288" s="272"/>
      <c r="H288" s="75">
        <v>1</v>
      </c>
      <c r="I288" s="207">
        <f t="shared" si="11"/>
        <v>2.918918918918919</v>
      </c>
      <c r="J288" s="205" t="s">
        <v>262</v>
      </c>
    </row>
    <row r="289" spans="1:10" ht="34.5" customHeight="1">
      <c r="A289" s="201" t="s">
        <v>54</v>
      </c>
      <c r="B289" s="192">
        <v>12</v>
      </c>
      <c r="C289" s="197">
        <v>3634</v>
      </c>
      <c r="D289" s="87"/>
      <c r="E289" s="192">
        <v>11</v>
      </c>
      <c r="F289" s="272">
        <v>1752</v>
      </c>
      <c r="G289" s="272"/>
      <c r="H289" s="198">
        <v>1</v>
      </c>
      <c r="I289" s="207">
        <f t="shared" si="11"/>
        <v>2.074200913242009</v>
      </c>
      <c r="J289" s="206" t="s">
        <v>81</v>
      </c>
    </row>
    <row r="290" spans="1:10" ht="34.5" customHeight="1">
      <c r="A290" s="163" t="s">
        <v>3</v>
      </c>
      <c r="B290" s="191">
        <v>394</v>
      </c>
      <c r="C290" s="191">
        <f>(C289+C279)</f>
        <v>14605</v>
      </c>
      <c r="D290" s="208"/>
      <c r="E290" s="191">
        <v>212</v>
      </c>
      <c r="F290" s="264">
        <f>(F289+F279)</f>
        <v>7078</v>
      </c>
      <c r="G290" s="264"/>
      <c r="H290" s="194">
        <v>2</v>
      </c>
      <c r="I290" s="209">
        <f t="shared" si="11"/>
        <v>2.0634359988697373</v>
      </c>
      <c r="J290" s="48" t="s">
        <v>6</v>
      </c>
    </row>
    <row r="291" spans="1:10" ht="15.75">
      <c r="A291" s="47" t="s">
        <v>324</v>
      </c>
      <c r="B291" s="7"/>
      <c r="C291" s="7"/>
      <c r="D291" s="7"/>
      <c r="E291" s="7"/>
      <c r="F291" s="58"/>
      <c r="G291" s="58"/>
      <c r="H291" s="7"/>
      <c r="I291" s="7"/>
      <c r="J291" s="47" t="s">
        <v>325</v>
      </c>
    </row>
    <row r="292" spans="1:10" ht="15.75">
      <c r="A292" s="7"/>
      <c r="B292" s="7"/>
      <c r="C292" s="7"/>
      <c r="D292" s="7"/>
      <c r="E292" s="7"/>
      <c r="F292" s="58"/>
      <c r="G292" s="58"/>
      <c r="H292" s="7"/>
      <c r="I292" s="7"/>
      <c r="J292" s="7"/>
    </row>
    <row r="293" spans="1:10" ht="15.75">
      <c r="A293" s="7"/>
      <c r="B293" s="7"/>
      <c r="C293" s="7"/>
      <c r="D293" s="7"/>
      <c r="E293" s="7"/>
      <c r="F293" s="58"/>
      <c r="G293" s="58"/>
      <c r="H293" s="7"/>
      <c r="I293" s="7"/>
      <c r="J293" s="7"/>
    </row>
    <row r="294" spans="1:10" ht="30" customHeight="1">
      <c r="A294" s="181"/>
      <c r="B294" s="274" t="s">
        <v>331</v>
      </c>
      <c r="C294" s="274"/>
      <c r="D294" s="274"/>
      <c r="E294" s="274"/>
      <c r="F294" s="274"/>
      <c r="G294" s="274"/>
      <c r="H294" s="274"/>
      <c r="I294" s="274"/>
      <c r="J294" s="182"/>
    </row>
    <row r="295" spans="1:10" ht="30" customHeight="1">
      <c r="A295" s="223" t="s">
        <v>280</v>
      </c>
      <c r="B295" s="273" t="s">
        <v>332</v>
      </c>
      <c r="C295" s="273"/>
      <c r="D295" s="273"/>
      <c r="E295" s="273"/>
      <c r="F295" s="273"/>
      <c r="G295" s="273"/>
      <c r="H295" s="273"/>
      <c r="I295" s="273"/>
      <c r="J295" s="229" t="s">
        <v>279</v>
      </c>
    </row>
    <row r="296" spans="1:10" ht="33.75" customHeight="1">
      <c r="A296" s="265" t="s">
        <v>4</v>
      </c>
      <c r="B296" s="267" t="s">
        <v>41</v>
      </c>
      <c r="C296" s="267"/>
      <c r="D296" s="267" t="s">
        <v>333</v>
      </c>
      <c r="E296" s="267"/>
      <c r="F296" s="90"/>
      <c r="G296" s="267" t="s">
        <v>57</v>
      </c>
      <c r="H296" s="267"/>
      <c r="I296" s="90"/>
      <c r="J296" s="267" t="s">
        <v>11</v>
      </c>
    </row>
    <row r="297" spans="1:10" ht="36" customHeight="1">
      <c r="A297" s="285"/>
      <c r="B297" s="271" t="s">
        <v>55</v>
      </c>
      <c r="C297" s="271"/>
      <c r="D297" s="278" t="s">
        <v>254</v>
      </c>
      <c r="E297" s="278"/>
      <c r="F297" s="96"/>
      <c r="G297" s="278" t="s">
        <v>43</v>
      </c>
      <c r="H297" s="278"/>
      <c r="I297" s="96"/>
      <c r="J297" s="278"/>
    </row>
    <row r="298" spans="1:10" ht="34.5" customHeight="1">
      <c r="A298" s="201" t="s">
        <v>44</v>
      </c>
      <c r="B298" s="312">
        <v>403</v>
      </c>
      <c r="C298" s="312"/>
      <c r="D298" s="312">
        <v>441</v>
      </c>
      <c r="E298" s="312"/>
      <c r="F298" s="196"/>
      <c r="G298" s="306">
        <f aca="true" t="shared" si="12" ref="G298:G309">(D298/B298)</f>
        <v>1.0942928039702233</v>
      </c>
      <c r="H298" s="306"/>
      <c r="I298" s="198"/>
      <c r="J298" s="216" t="s">
        <v>82</v>
      </c>
    </row>
    <row r="299" spans="1:10" ht="34.5" customHeight="1">
      <c r="A299" s="202" t="s">
        <v>45</v>
      </c>
      <c r="B299" s="308">
        <v>77</v>
      </c>
      <c r="C299" s="308"/>
      <c r="D299" s="308">
        <v>84</v>
      </c>
      <c r="E299" s="308"/>
      <c r="F299" s="74"/>
      <c r="G299" s="311">
        <f t="shared" si="12"/>
        <v>1.0909090909090908</v>
      </c>
      <c r="H299" s="311"/>
      <c r="I299" s="75"/>
      <c r="J299" s="214" t="s">
        <v>15</v>
      </c>
    </row>
    <row r="300" spans="1:10" ht="34.5" customHeight="1">
      <c r="A300" s="202" t="s">
        <v>49</v>
      </c>
      <c r="B300" s="308">
        <v>64</v>
      </c>
      <c r="C300" s="308"/>
      <c r="D300" s="308">
        <v>71</v>
      </c>
      <c r="E300" s="308"/>
      <c r="F300" s="74"/>
      <c r="G300" s="311">
        <f t="shared" si="12"/>
        <v>1.109375</v>
      </c>
      <c r="H300" s="311"/>
      <c r="I300" s="75"/>
      <c r="J300" s="214" t="s">
        <v>16</v>
      </c>
    </row>
    <row r="301" spans="1:10" ht="34.5" customHeight="1">
      <c r="A301" s="202" t="s">
        <v>50</v>
      </c>
      <c r="B301" s="308">
        <v>2</v>
      </c>
      <c r="C301" s="308"/>
      <c r="D301" s="308">
        <v>2</v>
      </c>
      <c r="E301" s="308"/>
      <c r="F301" s="74"/>
      <c r="G301" s="311">
        <f t="shared" si="12"/>
        <v>1</v>
      </c>
      <c r="H301" s="311"/>
      <c r="I301" s="75"/>
      <c r="J301" s="214" t="s">
        <v>17</v>
      </c>
    </row>
    <row r="302" spans="1:10" ht="34.5" customHeight="1">
      <c r="A302" s="202" t="s">
        <v>52</v>
      </c>
      <c r="B302" s="308">
        <v>5</v>
      </c>
      <c r="C302" s="308"/>
      <c r="D302" s="308">
        <v>5</v>
      </c>
      <c r="E302" s="308"/>
      <c r="F302" s="74"/>
      <c r="G302" s="311">
        <f t="shared" si="12"/>
        <v>1</v>
      </c>
      <c r="H302" s="311"/>
      <c r="I302" s="218"/>
      <c r="J302" s="214" t="s">
        <v>18</v>
      </c>
    </row>
    <row r="303" spans="1:10" ht="34.5" customHeight="1">
      <c r="A303" s="202" t="s">
        <v>94</v>
      </c>
      <c r="B303" s="308">
        <v>16</v>
      </c>
      <c r="C303" s="308"/>
      <c r="D303" s="308">
        <v>16</v>
      </c>
      <c r="E303" s="308"/>
      <c r="F303" s="74"/>
      <c r="G303" s="311">
        <f t="shared" si="12"/>
        <v>1</v>
      </c>
      <c r="H303" s="311"/>
      <c r="I303" s="87"/>
      <c r="J303" s="215" t="s">
        <v>12</v>
      </c>
    </row>
    <row r="304" spans="1:10" ht="34.5" customHeight="1">
      <c r="A304" s="202" t="s">
        <v>47</v>
      </c>
      <c r="B304" s="308">
        <v>7</v>
      </c>
      <c r="C304" s="308"/>
      <c r="D304" s="308">
        <v>7</v>
      </c>
      <c r="E304" s="308"/>
      <c r="F304" s="74"/>
      <c r="G304" s="311">
        <f t="shared" si="12"/>
        <v>1</v>
      </c>
      <c r="H304" s="311"/>
      <c r="I304" s="75"/>
      <c r="J304" s="214" t="s">
        <v>19</v>
      </c>
    </row>
    <row r="305" spans="1:10" ht="34.5" customHeight="1">
      <c r="A305" s="202" t="s">
        <v>46</v>
      </c>
      <c r="B305" s="308">
        <v>39</v>
      </c>
      <c r="C305" s="308"/>
      <c r="D305" s="308">
        <v>43</v>
      </c>
      <c r="E305" s="308"/>
      <c r="F305" s="74"/>
      <c r="G305" s="311">
        <f t="shared" si="12"/>
        <v>1.1025641025641026</v>
      </c>
      <c r="H305" s="311"/>
      <c r="I305" s="75"/>
      <c r="J305" s="214" t="s">
        <v>326</v>
      </c>
    </row>
    <row r="306" spans="1:10" ht="34.5" customHeight="1">
      <c r="A306" s="202" t="s">
        <v>329</v>
      </c>
      <c r="B306" s="308">
        <v>28</v>
      </c>
      <c r="C306" s="308"/>
      <c r="D306" s="308">
        <v>32</v>
      </c>
      <c r="E306" s="308"/>
      <c r="F306" s="74"/>
      <c r="G306" s="311">
        <f t="shared" si="12"/>
        <v>1.1428571428571428</v>
      </c>
      <c r="H306" s="311"/>
      <c r="I306" s="75"/>
      <c r="J306" s="215" t="s">
        <v>327</v>
      </c>
    </row>
    <row r="307" spans="1:10" ht="34.5" customHeight="1">
      <c r="A307" s="217" t="s">
        <v>330</v>
      </c>
      <c r="B307" s="308">
        <v>31</v>
      </c>
      <c r="C307" s="308"/>
      <c r="D307" s="308">
        <v>35</v>
      </c>
      <c r="E307" s="308"/>
      <c r="F307" s="74"/>
      <c r="G307" s="311">
        <f t="shared" si="12"/>
        <v>1.1290322580645162</v>
      </c>
      <c r="H307" s="311"/>
      <c r="I307" s="75"/>
      <c r="J307" s="215" t="s">
        <v>328</v>
      </c>
    </row>
    <row r="308" spans="1:10" ht="34.5" customHeight="1">
      <c r="A308" s="201" t="s">
        <v>54</v>
      </c>
      <c r="B308" s="312">
        <v>958</v>
      </c>
      <c r="C308" s="312"/>
      <c r="D308" s="312">
        <v>1128</v>
      </c>
      <c r="E308" s="312"/>
      <c r="F308" s="196"/>
      <c r="G308" s="306">
        <f t="shared" si="12"/>
        <v>1.1774530271398747</v>
      </c>
      <c r="H308" s="306"/>
      <c r="I308" s="198"/>
      <c r="J308" s="216" t="s">
        <v>81</v>
      </c>
    </row>
    <row r="309" spans="1:10" ht="34.5" customHeight="1">
      <c r="A309" s="64" t="s">
        <v>3</v>
      </c>
      <c r="B309" s="310">
        <f>(B308+B298)</f>
        <v>1361</v>
      </c>
      <c r="C309" s="310"/>
      <c r="D309" s="310">
        <f>(D308+D298)</f>
        <v>1569</v>
      </c>
      <c r="E309" s="310"/>
      <c r="F309" s="191"/>
      <c r="G309" s="307">
        <f t="shared" si="12"/>
        <v>1.1528288023512123</v>
      </c>
      <c r="H309" s="307"/>
      <c r="I309" s="194"/>
      <c r="J309" s="111" t="s">
        <v>6</v>
      </c>
    </row>
    <row r="310" spans="1:10" ht="15.75">
      <c r="A310" s="47" t="s">
        <v>324</v>
      </c>
      <c r="B310" s="7"/>
      <c r="C310" s="7"/>
      <c r="D310" s="7"/>
      <c r="E310" s="7"/>
      <c r="F310" s="58"/>
      <c r="G310" s="58"/>
      <c r="H310" s="7"/>
      <c r="I310" s="7"/>
      <c r="J310" s="47" t="s">
        <v>325</v>
      </c>
    </row>
    <row r="311" spans="1:10" ht="15.75">
      <c r="A311" s="45"/>
      <c r="B311" s="7"/>
      <c r="C311" s="7"/>
      <c r="D311" s="7"/>
      <c r="E311" s="7"/>
      <c r="F311" s="58"/>
      <c r="G311" s="58"/>
      <c r="H311" s="7"/>
      <c r="I311" s="7"/>
      <c r="J311" s="45"/>
    </row>
    <row r="312" spans="1:10" ht="34.5" customHeight="1">
      <c r="A312" s="86"/>
      <c r="B312" s="286" t="s">
        <v>161</v>
      </c>
      <c r="C312" s="286"/>
      <c r="D312" s="286"/>
      <c r="E312" s="286"/>
      <c r="F312" s="286"/>
      <c r="G312" s="286"/>
      <c r="H312" s="286"/>
      <c r="I312" s="286"/>
      <c r="J312" s="86"/>
    </row>
    <row r="313" spans="1:10" ht="33" customHeight="1">
      <c r="A313" s="225" t="s">
        <v>155</v>
      </c>
      <c r="B313" s="278" t="s">
        <v>162</v>
      </c>
      <c r="C313" s="278"/>
      <c r="D313" s="278"/>
      <c r="E313" s="278"/>
      <c r="F313" s="278"/>
      <c r="G313" s="278"/>
      <c r="H313" s="278"/>
      <c r="I313" s="278"/>
      <c r="J313" s="230" t="s">
        <v>150</v>
      </c>
    </row>
    <row r="314" spans="1:10" ht="29.25" customHeight="1">
      <c r="A314" s="265" t="s">
        <v>65</v>
      </c>
      <c r="B314" s="267" t="s">
        <v>41</v>
      </c>
      <c r="C314" s="267"/>
      <c r="D314" s="267"/>
      <c r="E314" s="267" t="s">
        <v>56</v>
      </c>
      <c r="F314" s="267"/>
      <c r="G314" s="267"/>
      <c r="H314" s="267" t="s">
        <v>66</v>
      </c>
      <c r="I314" s="267"/>
      <c r="J314" s="267" t="s">
        <v>31</v>
      </c>
    </row>
    <row r="315" spans="1:10" ht="23.25" customHeight="1">
      <c r="A315" s="256"/>
      <c r="B315" s="271" t="s">
        <v>55</v>
      </c>
      <c r="C315" s="271"/>
      <c r="D315" s="271"/>
      <c r="E315" s="278" t="s">
        <v>42</v>
      </c>
      <c r="F315" s="278"/>
      <c r="G315" s="278"/>
      <c r="H315" s="278" t="s">
        <v>64</v>
      </c>
      <c r="I315" s="278"/>
      <c r="J315" s="281"/>
    </row>
    <row r="316" spans="1:10" ht="47.25">
      <c r="A316" s="266"/>
      <c r="B316" s="61">
        <v>2014</v>
      </c>
      <c r="C316" s="61">
        <v>2015</v>
      </c>
      <c r="D316" s="61" t="s">
        <v>160</v>
      </c>
      <c r="E316" s="61">
        <v>2014</v>
      </c>
      <c r="F316" s="61">
        <v>2015</v>
      </c>
      <c r="G316" s="61" t="s">
        <v>160</v>
      </c>
      <c r="H316" s="61">
        <v>2014</v>
      </c>
      <c r="I316" s="61">
        <v>2015</v>
      </c>
      <c r="J316" s="278"/>
    </row>
    <row r="317" spans="1:10" ht="34.5" customHeight="1">
      <c r="A317" s="29" t="s">
        <v>58</v>
      </c>
      <c r="B317" s="74"/>
      <c r="C317" s="74"/>
      <c r="D317" s="74"/>
      <c r="E317" s="74"/>
      <c r="F317" s="74"/>
      <c r="G317" s="75"/>
      <c r="H317" s="75"/>
      <c r="I317" s="75"/>
      <c r="J317" s="49" t="s">
        <v>147</v>
      </c>
    </row>
    <row r="318" spans="1:10" ht="34.5" customHeight="1">
      <c r="A318" s="29" t="s">
        <v>59</v>
      </c>
      <c r="B318" s="74"/>
      <c r="C318" s="74"/>
      <c r="D318" s="74"/>
      <c r="E318" s="74"/>
      <c r="F318" s="74"/>
      <c r="G318" s="75"/>
      <c r="H318" s="75"/>
      <c r="I318" s="75"/>
      <c r="J318" s="49" t="s">
        <v>28</v>
      </c>
    </row>
    <row r="319" spans="1:10" ht="34.5" customHeight="1">
      <c r="A319" s="29" t="s">
        <v>60</v>
      </c>
      <c r="B319" s="74"/>
      <c r="C319" s="74"/>
      <c r="D319" s="74"/>
      <c r="E319" s="74"/>
      <c r="F319" s="74"/>
      <c r="G319" s="75"/>
      <c r="H319" s="75"/>
      <c r="I319" s="75"/>
      <c r="J319" s="49" t="s">
        <v>8</v>
      </c>
    </row>
    <row r="320" spans="1:10" ht="34.5" customHeight="1">
      <c r="A320" s="29" t="s">
        <v>61</v>
      </c>
      <c r="B320" s="74"/>
      <c r="C320" s="74"/>
      <c r="D320" s="74"/>
      <c r="E320" s="74"/>
      <c r="F320" s="74"/>
      <c r="G320" s="75"/>
      <c r="H320" s="75"/>
      <c r="I320" s="75"/>
      <c r="J320" s="49" t="s">
        <v>29</v>
      </c>
    </row>
    <row r="321" spans="1:10" ht="34.5" customHeight="1">
      <c r="A321" s="69" t="s">
        <v>63</v>
      </c>
      <c r="B321" s="74"/>
      <c r="C321" s="74"/>
      <c r="D321" s="74"/>
      <c r="E321" s="74"/>
      <c r="F321" s="74"/>
      <c r="G321" s="75"/>
      <c r="H321" s="75"/>
      <c r="I321" s="75"/>
      <c r="J321" s="50" t="s">
        <v>9</v>
      </c>
    </row>
    <row r="322" spans="1:10" ht="34.5" customHeight="1">
      <c r="A322" s="64" t="s">
        <v>3</v>
      </c>
      <c r="B322" s="79"/>
      <c r="C322" s="79"/>
      <c r="D322" s="79"/>
      <c r="E322" s="79"/>
      <c r="F322" s="79"/>
      <c r="G322" s="80"/>
      <c r="H322" s="80"/>
      <c r="I322" s="80"/>
      <c r="J322" s="48" t="s">
        <v>6</v>
      </c>
    </row>
    <row r="323" spans="1:10" ht="15.75">
      <c r="A323" s="45" t="s">
        <v>324</v>
      </c>
      <c r="B323" s="7"/>
      <c r="C323" s="7"/>
      <c r="D323" s="7"/>
      <c r="E323" s="7"/>
      <c r="F323" s="58"/>
      <c r="G323" s="58"/>
      <c r="H323" s="7"/>
      <c r="I323" s="7"/>
      <c r="J323" s="45" t="s">
        <v>325</v>
      </c>
    </row>
    <row r="324" spans="1:10" ht="15.75">
      <c r="A324" s="45"/>
      <c r="B324" s="7"/>
      <c r="C324" s="7"/>
      <c r="D324" s="7"/>
      <c r="E324" s="7"/>
      <c r="F324" s="58"/>
      <c r="G324" s="58"/>
      <c r="H324" s="7"/>
      <c r="I324" s="7"/>
      <c r="J324" s="45"/>
    </row>
    <row r="325" spans="1:10" ht="15.75">
      <c r="A325" s="45"/>
      <c r="B325" s="7"/>
      <c r="C325" s="7"/>
      <c r="D325" s="7"/>
      <c r="E325" s="7"/>
      <c r="F325" s="58"/>
      <c r="G325" s="58"/>
      <c r="H325" s="7"/>
      <c r="I325" s="7"/>
      <c r="J325" s="45"/>
    </row>
    <row r="326" spans="1:10" ht="18.75">
      <c r="A326" s="86"/>
      <c r="B326" s="286" t="s">
        <v>163</v>
      </c>
      <c r="C326" s="286"/>
      <c r="D326" s="286"/>
      <c r="E326" s="286"/>
      <c r="F326" s="286"/>
      <c r="G326" s="286"/>
      <c r="H326" s="286"/>
      <c r="I326" s="286"/>
      <c r="J326" s="86"/>
    </row>
    <row r="327" spans="1:10" ht="15.75">
      <c r="A327" s="226" t="s">
        <v>156</v>
      </c>
      <c r="B327" s="278" t="s">
        <v>164</v>
      </c>
      <c r="C327" s="278"/>
      <c r="D327" s="278"/>
      <c r="E327" s="278"/>
      <c r="F327" s="278"/>
      <c r="G327" s="278"/>
      <c r="H327" s="278"/>
      <c r="I327" s="278"/>
      <c r="J327" s="230" t="s">
        <v>151</v>
      </c>
    </row>
    <row r="328" spans="1:10" ht="15.75">
      <c r="A328" s="265" t="s">
        <v>67</v>
      </c>
      <c r="B328" s="282" t="s">
        <v>68</v>
      </c>
      <c r="C328" s="267" t="s">
        <v>41</v>
      </c>
      <c r="D328" s="267"/>
      <c r="E328" s="267"/>
      <c r="F328" s="267" t="s">
        <v>56</v>
      </c>
      <c r="G328" s="267"/>
      <c r="H328" s="267"/>
      <c r="I328" s="267" t="s">
        <v>66</v>
      </c>
      <c r="J328" s="267"/>
    </row>
    <row r="329" spans="1:10" ht="15.75">
      <c r="A329" s="256"/>
      <c r="B329" s="283"/>
      <c r="C329" s="271" t="s">
        <v>55</v>
      </c>
      <c r="D329" s="271"/>
      <c r="E329" s="271"/>
      <c r="F329" s="278" t="s">
        <v>42</v>
      </c>
      <c r="G329" s="278"/>
      <c r="H329" s="278"/>
      <c r="I329" s="278" t="s">
        <v>64</v>
      </c>
      <c r="J329" s="278"/>
    </row>
    <row r="330" spans="1:10" ht="47.25">
      <c r="A330" s="266"/>
      <c r="B330" s="284"/>
      <c r="C330" s="61">
        <v>2014</v>
      </c>
      <c r="D330" s="61">
        <v>2015</v>
      </c>
      <c r="E330" s="61" t="s">
        <v>160</v>
      </c>
      <c r="F330" s="61">
        <v>2014</v>
      </c>
      <c r="G330" s="61">
        <v>2015</v>
      </c>
      <c r="H330" s="61" t="s">
        <v>160</v>
      </c>
      <c r="I330" s="61">
        <v>2014</v>
      </c>
      <c r="J330" s="61">
        <v>2015</v>
      </c>
    </row>
    <row r="331" spans="1:10" ht="34.5" customHeight="1">
      <c r="A331" s="14" t="s">
        <v>69</v>
      </c>
      <c r="B331" s="75"/>
      <c r="C331" s="74"/>
      <c r="D331" s="74"/>
      <c r="E331" s="74"/>
      <c r="F331" s="74"/>
      <c r="G331" s="74"/>
      <c r="H331" s="75"/>
      <c r="I331" s="75"/>
      <c r="J331" s="75"/>
    </row>
    <row r="332" spans="1:10" ht="34.5" customHeight="1">
      <c r="A332" s="14" t="s">
        <v>70</v>
      </c>
      <c r="B332" s="75"/>
      <c r="C332" s="74"/>
      <c r="D332" s="74"/>
      <c r="E332" s="74"/>
      <c r="F332" s="74"/>
      <c r="G332" s="74"/>
      <c r="H332" s="75"/>
      <c r="I332" s="75"/>
      <c r="J332" s="75"/>
    </row>
    <row r="333" spans="1:10" ht="34.5" customHeight="1">
      <c r="A333" s="14" t="s">
        <v>71</v>
      </c>
      <c r="B333" s="75"/>
      <c r="C333" s="74"/>
      <c r="D333" s="74"/>
      <c r="E333" s="74"/>
      <c r="F333" s="74"/>
      <c r="G333" s="74"/>
      <c r="H333" s="75"/>
      <c r="I333" s="75"/>
      <c r="J333" s="75"/>
    </row>
    <row r="334" spans="1:10" ht="34.5" customHeight="1">
      <c r="A334" s="14" t="s">
        <v>72</v>
      </c>
      <c r="B334" s="75"/>
      <c r="C334" s="74"/>
      <c r="D334" s="74"/>
      <c r="E334" s="74"/>
      <c r="F334" s="74"/>
      <c r="G334" s="74"/>
      <c r="H334" s="75"/>
      <c r="I334" s="75"/>
      <c r="J334" s="75"/>
    </row>
    <row r="335" spans="1:10" ht="34.5" customHeight="1">
      <c r="A335" s="14" t="s">
        <v>73</v>
      </c>
      <c r="B335" s="75"/>
      <c r="C335" s="74"/>
      <c r="D335" s="74"/>
      <c r="E335" s="74"/>
      <c r="F335" s="74"/>
      <c r="G335" s="74"/>
      <c r="H335" s="75"/>
      <c r="I335" s="75"/>
      <c r="J335" s="75"/>
    </row>
    <row r="336" spans="1:10" ht="34.5" customHeight="1">
      <c r="A336" s="14" t="s">
        <v>74</v>
      </c>
      <c r="B336" s="75"/>
      <c r="C336" s="74"/>
      <c r="D336" s="74"/>
      <c r="E336" s="74"/>
      <c r="F336" s="74"/>
      <c r="G336" s="74"/>
      <c r="H336" s="75"/>
      <c r="I336" s="75"/>
      <c r="J336" s="75"/>
    </row>
    <row r="337" spans="1:10" ht="34.5" customHeight="1">
      <c r="A337" s="14" t="s">
        <v>75</v>
      </c>
      <c r="B337" s="75"/>
      <c r="C337" s="74"/>
      <c r="D337" s="74"/>
      <c r="E337" s="74"/>
      <c r="F337" s="74"/>
      <c r="G337" s="74"/>
      <c r="H337" s="75"/>
      <c r="I337" s="75"/>
      <c r="J337" s="75"/>
    </row>
    <row r="338" spans="1:10" ht="34.5" customHeight="1">
      <c r="A338" s="14" t="s">
        <v>76</v>
      </c>
      <c r="B338" s="75"/>
      <c r="C338" s="74"/>
      <c r="D338" s="74"/>
      <c r="E338" s="74"/>
      <c r="F338" s="74"/>
      <c r="G338" s="74"/>
      <c r="H338" s="75"/>
      <c r="I338" s="75"/>
      <c r="J338" s="75"/>
    </row>
    <row r="339" spans="1:10" ht="34.5" customHeight="1">
      <c r="A339" s="14" t="s">
        <v>77</v>
      </c>
      <c r="B339" s="75"/>
      <c r="C339" s="74"/>
      <c r="D339" s="74"/>
      <c r="E339" s="74"/>
      <c r="F339" s="74"/>
      <c r="G339" s="74"/>
      <c r="H339" s="75"/>
      <c r="I339" s="75"/>
      <c r="J339" s="75"/>
    </row>
    <row r="340" spans="1:10" ht="34.5" customHeight="1">
      <c r="A340" s="14" t="s">
        <v>78</v>
      </c>
      <c r="B340" s="75"/>
      <c r="C340" s="74"/>
      <c r="D340" s="74"/>
      <c r="E340" s="74"/>
      <c r="F340" s="74"/>
      <c r="G340" s="74"/>
      <c r="H340" s="75"/>
      <c r="I340" s="75"/>
      <c r="J340" s="75"/>
    </row>
    <row r="341" spans="1:10" ht="34.5" customHeight="1">
      <c r="A341" s="14" t="s">
        <v>79</v>
      </c>
      <c r="B341" s="75"/>
      <c r="C341" s="74"/>
      <c r="D341" s="74"/>
      <c r="E341" s="74"/>
      <c r="F341" s="74"/>
      <c r="G341" s="74"/>
      <c r="H341" s="75"/>
      <c r="I341" s="75"/>
      <c r="J341" s="75"/>
    </row>
    <row r="342" spans="1:10" ht="34.5" customHeight="1">
      <c r="A342" s="14" t="s">
        <v>80</v>
      </c>
      <c r="B342" s="75"/>
      <c r="C342" s="74"/>
      <c r="D342" s="74"/>
      <c r="E342" s="74"/>
      <c r="F342" s="74"/>
      <c r="G342" s="74"/>
      <c r="H342" s="75"/>
      <c r="I342" s="75"/>
      <c r="J342" s="75"/>
    </row>
    <row r="343" spans="1:10" ht="34.5" customHeight="1">
      <c r="A343" s="66" t="s">
        <v>3</v>
      </c>
      <c r="B343" s="80"/>
      <c r="C343" s="79"/>
      <c r="D343" s="79"/>
      <c r="E343" s="79"/>
      <c r="F343" s="79"/>
      <c r="G343" s="79"/>
      <c r="H343" s="80"/>
      <c r="I343" s="80"/>
      <c r="J343" s="221"/>
    </row>
    <row r="344" spans="1:10" ht="15.75">
      <c r="A344" s="45" t="s">
        <v>324</v>
      </c>
      <c r="B344" s="7"/>
      <c r="C344" s="7"/>
      <c r="D344" s="7"/>
      <c r="E344" s="7"/>
      <c r="F344" s="58"/>
      <c r="G344" s="58"/>
      <c r="H344" s="7"/>
      <c r="I344" s="7"/>
      <c r="J344" s="45" t="s">
        <v>325</v>
      </c>
    </row>
    <row r="345" spans="1:10" ht="15.75">
      <c r="A345" s="45"/>
      <c r="B345" s="7"/>
      <c r="C345" s="7"/>
      <c r="D345" s="7"/>
      <c r="E345" s="7"/>
      <c r="F345" s="58"/>
      <c r="G345" s="58"/>
      <c r="H345" s="7"/>
      <c r="I345" s="7"/>
      <c r="J345" s="45"/>
    </row>
    <row r="346" spans="1:10" ht="15.75">
      <c r="A346" s="45"/>
      <c r="B346" s="7"/>
      <c r="C346" s="7"/>
      <c r="D346" s="7"/>
      <c r="E346" s="7"/>
      <c r="F346" s="58"/>
      <c r="G346" s="58"/>
      <c r="H346" s="7"/>
      <c r="I346" s="7"/>
      <c r="J346" s="45"/>
    </row>
    <row r="347" s="86" customFormat="1" ht="15.75"/>
    <row r="348" spans="1:10" ht="18.75">
      <c r="A348" s="86"/>
      <c r="B348" s="286" t="s">
        <v>165</v>
      </c>
      <c r="C348" s="286"/>
      <c r="D348" s="286"/>
      <c r="E348" s="286"/>
      <c r="F348" s="286"/>
      <c r="G348" s="286"/>
      <c r="H348" s="286"/>
      <c r="I348" s="286"/>
      <c r="J348" s="87"/>
    </row>
    <row r="349" spans="1:10" ht="15.75">
      <c r="A349" s="225" t="s">
        <v>157</v>
      </c>
      <c r="B349" s="278" t="s">
        <v>166</v>
      </c>
      <c r="C349" s="278"/>
      <c r="D349" s="278"/>
      <c r="E349" s="278"/>
      <c r="F349" s="278"/>
      <c r="G349" s="278"/>
      <c r="H349" s="278"/>
      <c r="I349" s="278"/>
      <c r="J349" s="230" t="s">
        <v>152</v>
      </c>
    </row>
    <row r="350" spans="1:10" ht="15.75">
      <c r="A350" s="265" t="s">
        <v>4</v>
      </c>
      <c r="B350" s="267" t="s">
        <v>41</v>
      </c>
      <c r="C350" s="267"/>
      <c r="D350" s="267"/>
      <c r="E350" s="267" t="s">
        <v>56</v>
      </c>
      <c r="F350" s="267"/>
      <c r="G350" s="267"/>
      <c r="H350" s="267" t="s">
        <v>57</v>
      </c>
      <c r="I350" s="267"/>
      <c r="J350" s="267" t="s">
        <v>11</v>
      </c>
    </row>
    <row r="351" spans="1:10" ht="15.75">
      <c r="A351" s="256"/>
      <c r="B351" s="271" t="s">
        <v>55</v>
      </c>
      <c r="C351" s="271"/>
      <c r="D351" s="271"/>
      <c r="E351" s="278" t="s">
        <v>42</v>
      </c>
      <c r="F351" s="278"/>
      <c r="G351" s="278"/>
      <c r="H351" s="278" t="s">
        <v>43</v>
      </c>
      <c r="I351" s="278"/>
      <c r="J351" s="281"/>
    </row>
    <row r="352" spans="1:10" ht="47.25">
      <c r="A352" s="266"/>
      <c r="B352" s="61">
        <v>2014</v>
      </c>
      <c r="C352" s="61">
        <v>2015</v>
      </c>
      <c r="D352" s="61" t="s">
        <v>160</v>
      </c>
      <c r="E352" s="61">
        <v>2014</v>
      </c>
      <c r="F352" s="61">
        <v>2015</v>
      </c>
      <c r="G352" s="61" t="s">
        <v>160</v>
      </c>
      <c r="H352" s="61">
        <v>2014</v>
      </c>
      <c r="I352" s="61">
        <v>2015</v>
      </c>
      <c r="J352" s="278"/>
    </row>
    <row r="353" spans="1:10" ht="34.5" customHeight="1">
      <c r="A353" s="62" t="s">
        <v>44</v>
      </c>
      <c r="B353" s="76"/>
      <c r="C353" s="76"/>
      <c r="D353" s="76"/>
      <c r="E353" s="76"/>
      <c r="F353" s="76"/>
      <c r="G353" s="88"/>
      <c r="H353" s="88"/>
      <c r="I353" s="88"/>
      <c r="J353" s="45" t="s">
        <v>82</v>
      </c>
    </row>
    <row r="354" spans="1:10" ht="34.5" customHeight="1">
      <c r="A354" s="29" t="s">
        <v>45</v>
      </c>
      <c r="B354" s="74"/>
      <c r="C354" s="74"/>
      <c r="D354" s="74"/>
      <c r="E354" s="74"/>
      <c r="F354" s="74"/>
      <c r="G354" s="75"/>
      <c r="H354" s="75"/>
      <c r="I354" s="75"/>
      <c r="J354" s="52" t="s">
        <v>15</v>
      </c>
    </row>
    <row r="355" spans="1:10" ht="34.5" customHeight="1">
      <c r="A355" s="29" t="s">
        <v>47</v>
      </c>
      <c r="B355" s="74"/>
      <c r="C355" s="74"/>
      <c r="D355" s="74"/>
      <c r="E355" s="74"/>
      <c r="F355" s="74"/>
      <c r="G355" s="75"/>
      <c r="H355" s="75"/>
      <c r="I355" s="75"/>
      <c r="J355" s="52" t="s">
        <v>19</v>
      </c>
    </row>
    <row r="356" spans="1:10" ht="34.5" customHeight="1">
      <c r="A356" s="29" t="s">
        <v>92</v>
      </c>
      <c r="B356" s="74"/>
      <c r="C356" s="74"/>
      <c r="D356" s="74"/>
      <c r="E356" s="74"/>
      <c r="F356" s="74"/>
      <c r="G356" s="75"/>
      <c r="H356" s="75"/>
      <c r="I356" s="75"/>
      <c r="J356" s="68" t="s">
        <v>14</v>
      </c>
    </row>
    <row r="357" spans="1:10" ht="34.5" customHeight="1">
      <c r="A357" s="29" t="s">
        <v>49</v>
      </c>
      <c r="B357" s="74"/>
      <c r="C357" s="74"/>
      <c r="D357" s="74"/>
      <c r="E357" s="74"/>
      <c r="F357" s="74"/>
      <c r="G357" s="75"/>
      <c r="H357" s="75"/>
      <c r="I357" s="75"/>
      <c r="J357" s="52" t="s">
        <v>16</v>
      </c>
    </row>
    <row r="358" spans="1:10" ht="34.5" customHeight="1">
      <c r="A358" s="29" t="s">
        <v>94</v>
      </c>
      <c r="B358" s="74"/>
      <c r="C358" s="74"/>
      <c r="D358" s="74"/>
      <c r="E358" s="74"/>
      <c r="F358" s="74"/>
      <c r="G358" s="75"/>
      <c r="H358" s="75"/>
      <c r="I358" s="75"/>
      <c r="J358" s="7" t="s">
        <v>12</v>
      </c>
    </row>
    <row r="359" spans="1:10" ht="34.5" customHeight="1">
      <c r="A359" s="29" t="s">
        <v>46</v>
      </c>
      <c r="B359" s="74"/>
      <c r="C359" s="74"/>
      <c r="D359" s="74"/>
      <c r="E359" s="74"/>
      <c r="F359" s="74"/>
      <c r="G359" s="75"/>
      <c r="H359" s="75"/>
      <c r="I359" s="75"/>
      <c r="J359" s="52" t="s">
        <v>93</v>
      </c>
    </row>
    <row r="360" spans="1:10" ht="34.5" customHeight="1">
      <c r="A360" s="29" t="s">
        <v>50</v>
      </c>
      <c r="B360" s="74"/>
      <c r="C360" s="74"/>
      <c r="D360" s="74"/>
      <c r="E360" s="74"/>
      <c r="F360" s="74"/>
      <c r="G360" s="75"/>
      <c r="H360" s="75"/>
      <c r="I360" s="75"/>
      <c r="J360" s="52" t="s">
        <v>17</v>
      </c>
    </row>
    <row r="361" spans="1:10" ht="34.5" customHeight="1">
      <c r="A361" s="29" t="s">
        <v>48</v>
      </c>
      <c r="B361" s="74"/>
      <c r="C361" s="74"/>
      <c r="D361" s="74"/>
      <c r="E361" s="74"/>
      <c r="F361" s="74"/>
      <c r="G361" s="75"/>
      <c r="H361" s="75"/>
      <c r="I361" s="75"/>
      <c r="J361" s="53" t="s">
        <v>20</v>
      </c>
    </row>
    <row r="362" spans="1:10" ht="34.5" customHeight="1">
      <c r="A362" s="29" t="s">
        <v>52</v>
      </c>
      <c r="B362" s="74"/>
      <c r="C362" s="74"/>
      <c r="D362" s="74"/>
      <c r="E362" s="74"/>
      <c r="F362" s="74"/>
      <c r="G362" s="75"/>
      <c r="H362" s="75"/>
      <c r="I362" s="75"/>
      <c r="J362" s="52" t="s">
        <v>18</v>
      </c>
    </row>
    <row r="363" spans="1:10" ht="34.5" customHeight="1">
      <c r="A363" s="62" t="s">
        <v>54</v>
      </c>
      <c r="B363" s="76"/>
      <c r="C363" s="76"/>
      <c r="D363" s="76"/>
      <c r="E363" s="76"/>
      <c r="F363" s="76"/>
      <c r="G363" s="88"/>
      <c r="H363" s="88"/>
      <c r="I363" s="88"/>
      <c r="J363" s="54" t="s">
        <v>81</v>
      </c>
    </row>
    <row r="364" spans="1:10" ht="34.5" customHeight="1">
      <c r="A364" s="64" t="s">
        <v>3</v>
      </c>
      <c r="B364" s="79"/>
      <c r="C364" s="79"/>
      <c r="D364" s="79"/>
      <c r="E364" s="79"/>
      <c r="F364" s="79"/>
      <c r="G364" s="80"/>
      <c r="H364" s="80"/>
      <c r="I364" s="80"/>
      <c r="J364" s="48" t="s">
        <v>6</v>
      </c>
    </row>
    <row r="365" spans="1:10" ht="15.75">
      <c r="A365" s="45" t="s">
        <v>324</v>
      </c>
      <c r="B365" s="7"/>
      <c r="C365" s="7"/>
      <c r="D365" s="7"/>
      <c r="E365" s="7"/>
      <c r="F365" s="58"/>
      <c r="G365" s="58"/>
      <c r="H365" s="7"/>
      <c r="I365" s="7"/>
      <c r="J365" s="45" t="s">
        <v>325</v>
      </c>
    </row>
    <row r="366" spans="1:10" ht="15.75">
      <c r="A366" s="7"/>
      <c r="B366" s="7"/>
      <c r="C366" s="7"/>
      <c r="D366" s="7"/>
      <c r="E366" s="7"/>
      <c r="F366" s="58"/>
      <c r="G366" s="58"/>
      <c r="H366" s="7"/>
      <c r="I366" s="7"/>
      <c r="J366" s="7"/>
    </row>
    <row r="367" spans="1:10" ht="15.75">
      <c r="A367" s="7"/>
      <c r="B367" s="7"/>
      <c r="C367" s="7"/>
      <c r="D367" s="7"/>
      <c r="E367" s="7"/>
      <c r="F367" s="58"/>
      <c r="G367" s="58"/>
      <c r="H367" s="7"/>
      <c r="I367" s="7"/>
      <c r="J367" s="7"/>
    </row>
    <row r="368" spans="1:10" ht="18.75">
      <c r="A368" s="86"/>
      <c r="B368" s="286" t="s">
        <v>167</v>
      </c>
      <c r="C368" s="286"/>
      <c r="D368" s="286"/>
      <c r="E368" s="286"/>
      <c r="F368" s="286"/>
      <c r="G368" s="286"/>
      <c r="H368" s="286"/>
      <c r="I368" s="286"/>
      <c r="J368" s="86"/>
    </row>
    <row r="369" spans="1:10" ht="15.75">
      <c r="A369" s="225" t="s">
        <v>158</v>
      </c>
      <c r="B369" s="278" t="s">
        <v>168</v>
      </c>
      <c r="C369" s="278"/>
      <c r="D369" s="278"/>
      <c r="E369" s="278"/>
      <c r="F369" s="278"/>
      <c r="G369" s="278"/>
      <c r="H369" s="278"/>
      <c r="I369" s="278"/>
      <c r="J369" s="230" t="s">
        <v>153</v>
      </c>
    </row>
    <row r="370" spans="1:10" ht="15.75">
      <c r="A370" s="265" t="s">
        <v>65</v>
      </c>
      <c r="B370" s="267" t="s">
        <v>41</v>
      </c>
      <c r="C370" s="267"/>
      <c r="D370" s="267"/>
      <c r="E370" s="267" t="s">
        <v>56</v>
      </c>
      <c r="F370" s="267"/>
      <c r="G370" s="267"/>
      <c r="H370" s="267" t="s">
        <v>66</v>
      </c>
      <c r="I370" s="267"/>
      <c r="J370" s="267" t="s">
        <v>31</v>
      </c>
    </row>
    <row r="371" spans="1:10" ht="15.75">
      <c r="A371" s="256"/>
      <c r="B371" s="271" t="s">
        <v>55</v>
      </c>
      <c r="C371" s="271"/>
      <c r="D371" s="271"/>
      <c r="E371" s="278" t="s">
        <v>42</v>
      </c>
      <c r="F371" s="278"/>
      <c r="G371" s="278"/>
      <c r="H371" s="278" t="s">
        <v>64</v>
      </c>
      <c r="I371" s="278"/>
      <c r="J371" s="281"/>
    </row>
    <row r="372" spans="1:10" ht="47.25">
      <c r="A372" s="266"/>
      <c r="B372" s="61">
        <v>2014</v>
      </c>
      <c r="C372" s="61">
        <v>2015</v>
      </c>
      <c r="D372" s="61" t="s">
        <v>160</v>
      </c>
      <c r="E372" s="61">
        <v>2014</v>
      </c>
      <c r="F372" s="61">
        <v>2015</v>
      </c>
      <c r="G372" s="61" t="s">
        <v>160</v>
      </c>
      <c r="H372" s="61">
        <v>2014</v>
      </c>
      <c r="I372" s="61">
        <v>2015</v>
      </c>
      <c r="J372" s="278"/>
    </row>
    <row r="373" spans="1:10" ht="34.5" customHeight="1">
      <c r="A373" s="29" t="s">
        <v>58</v>
      </c>
      <c r="B373" s="74"/>
      <c r="C373" s="74"/>
      <c r="D373" s="74"/>
      <c r="E373" s="74"/>
      <c r="F373" s="74"/>
      <c r="G373" s="75"/>
      <c r="H373" s="75"/>
      <c r="I373" s="75"/>
      <c r="J373" s="49" t="s">
        <v>147</v>
      </c>
    </row>
    <row r="374" spans="1:10" ht="34.5" customHeight="1">
      <c r="A374" s="29" t="s">
        <v>59</v>
      </c>
      <c r="B374" s="74"/>
      <c r="C374" s="74"/>
      <c r="D374" s="74"/>
      <c r="E374" s="74"/>
      <c r="F374" s="74"/>
      <c r="G374" s="75"/>
      <c r="H374" s="75"/>
      <c r="I374" s="75"/>
      <c r="J374" s="49" t="s">
        <v>28</v>
      </c>
    </row>
    <row r="375" spans="1:10" ht="34.5" customHeight="1">
      <c r="A375" s="29" t="s">
        <v>60</v>
      </c>
      <c r="B375" s="74"/>
      <c r="C375" s="74"/>
      <c r="D375" s="74"/>
      <c r="E375" s="74"/>
      <c r="F375" s="74"/>
      <c r="G375" s="75"/>
      <c r="H375" s="75"/>
      <c r="I375" s="75"/>
      <c r="J375" s="49" t="s">
        <v>8</v>
      </c>
    </row>
    <row r="376" spans="1:10" ht="34.5" customHeight="1">
      <c r="A376" s="29" t="s">
        <v>61</v>
      </c>
      <c r="B376" s="74"/>
      <c r="C376" s="74"/>
      <c r="D376" s="74"/>
      <c r="E376" s="74"/>
      <c r="F376" s="74"/>
      <c r="G376" s="75"/>
      <c r="H376" s="75"/>
      <c r="I376" s="75"/>
      <c r="J376" s="49" t="s">
        <v>29</v>
      </c>
    </row>
    <row r="377" spans="1:10" ht="34.5" customHeight="1">
      <c r="A377" s="69" t="s">
        <v>63</v>
      </c>
      <c r="B377" s="74"/>
      <c r="C377" s="74"/>
      <c r="D377" s="74"/>
      <c r="E377" s="74"/>
      <c r="F377" s="74"/>
      <c r="G377" s="75"/>
      <c r="H377" s="75"/>
      <c r="I377" s="75"/>
      <c r="J377" s="50" t="s">
        <v>9</v>
      </c>
    </row>
    <row r="378" spans="1:10" ht="34.5" customHeight="1">
      <c r="A378" s="64" t="s">
        <v>3</v>
      </c>
      <c r="B378" s="79"/>
      <c r="C378" s="79"/>
      <c r="D378" s="79"/>
      <c r="E378" s="79"/>
      <c r="F378" s="79"/>
      <c r="G378" s="80"/>
      <c r="H378" s="80"/>
      <c r="I378" s="80"/>
      <c r="J378" s="48" t="s">
        <v>6</v>
      </c>
    </row>
    <row r="379" spans="1:10" ht="34.5" customHeight="1">
      <c r="A379" s="45" t="s">
        <v>324</v>
      </c>
      <c r="B379" s="7"/>
      <c r="C379" s="7"/>
      <c r="D379" s="7"/>
      <c r="E379" s="7"/>
      <c r="F379" s="58"/>
      <c r="G379" s="58"/>
      <c r="H379" s="7"/>
      <c r="I379" s="7"/>
      <c r="J379" s="45" t="s">
        <v>325</v>
      </c>
    </row>
    <row r="380" spans="1:10" ht="34.5" customHeight="1">
      <c r="A380" s="45"/>
      <c r="B380" s="7"/>
      <c r="C380" s="7"/>
      <c r="D380" s="7"/>
      <c r="E380" s="7"/>
      <c r="F380" s="58"/>
      <c r="G380" s="58"/>
      <c r="H380" s="7"/>
      <c r="I380" s="7"/>
      <c r="J380" s="45"/>
    </row>
    <row r="381" spans="1:10" ht="34.5" customHeight="1">
      <c r="A381" s="45"/>
      <c r="B381" s="7"/>
      <c r="C381" s="7"/>
      <c r="D381" s="7"/>
      <c r="E381" s="7"/>
      <c r="F381" s="58"/>
      <c r="G381" s="58"/>
      <c r="H381" s="7"/>
      <c r="I381" s="7"/>
      <c r="J381" s="45"/>
    </row>
    <row r="382" spans="1:10" ht="18.75">
      <c r="A382" s="86"/>
      <c r="B382" s="286" t="s">
        <v>169</v>
      </c>
      <c r="C382" s="286"/>
      <c r="D382" s="286"/>
      <c r="E382" s="286"/>
      <c r="F382" s="286"/>
      <c r="G382" s="286"/>
      <c r="H382" s="286"/>
      <c r="I382" s="286"/>
      <c r="J382" s="86"/>
    </row>
    <row r="383" spans="1:10" ht="15.75">
      <c r="A383" s="226" t="s">
        <v>159</v>
      </c>
      <c r="B383" s="278" t="s">
        <v>170</v>
      </c>
      <c r="C383" s="278"/>
      <c r="D383" s="278"/>
      <c r="E383" s="278"/>
      <c r="F383" s="278"/>
      <c r="G383" s="278"/>
      <c r="H383" s="278"/>
      <c r="I383" s="278"/>
      <c r="J383" s="230" t="s">
        <v>154</v>
      </c>
    </row>
    <row r="384" spans="1:10" ht="15.75">
      <c r="A384" s="265" t="s">
        <v>67</v>
      </c>
      <c r="B384" s="282" t="s">
        <v>68</v>
      </c>
      <c r="C384" s="267" t="s">
        <v>41</v>
      </c>
      <c r="D384" s="267"/>
      <c r="E384" s="267"/>
      <c r="F384" s="267" t="s">
        <v>56</v>
      </c>
      <c r="G384" s="267"/>
      <c r="H384" s="267"/>
      <c r="I384" s="267" t="s">
        <v>66</v>
      </c>
      <c r="J384" s="267"/>
    </row>
    <row r="385" spans="1:10" ht="15.75">
      <c r="A385" s="256"/>
      <c r="B385" s="283"/>
      <c r="C385" s="271" t="s">
        <v>55</v>
      </c>
      <c r="D385" s="271"/>
      <c r="E385" s="271"/>
      <c r="F385" s="278" t="s">
        <v>42</v>
      </c>
      <c r="G385" s="278"/>
      <c r="H385" s="278"/>
      <c r="I385" s="278" t="s">
        <v>64</v>
      </c>
      <c r="J385" s="278"/>
    </row>
    <row r="386" spans="1:10" ht="47.25">
      <c r="A386" s="266"/>
      <c r="B386" s="284"/>
      <c r="C386" s="61">
        <v>2014</v>
      </c>
      <c r="D386" s="61">
        <v>2015</v>
      </c>
      <c r="E386" s="61" t="s">
        <v>160</v>
      </c>
      <c r="F386" s="61">
        <v>2014</v>
      </c>
      <c r="G386" s="61">
        <v>2015</v>
      </c>
      <c r="H386" s="61" t="s">
        <v>160</v>
      </c>
      <c r="I386" s="61">
        <v>2014</v>
      </c>
      <c r="J386" s="61">
        <v>2015</v>
      </c>
    </row>
    <row r="387" spans="1:10" ht="34.5" customHeight="1">
      <c r="A387" s="14" t="s">
        <v>69</v>
      </c>
      <c r="B387" s="75"/>
      <c r="C387" s="74"/>
      <c r="D387" s="74"/>
      <c r="E387" s="74"/>
      <c r="F387" s="74"/>
      <c r="G387" s="74"/>
      <c r="H387" s="75"/>
      <c r="I387" s="75"/>
      <c r="J387" s="75"/>
    </row>
    <row r="388" spans="1:10" ht="34.5" customHeight="1">
      <c r="A388" s="14" t="s">
        <v>70</v>
      </c>
      <c r="B388" s="75"/>
      <c r="C388" s="74"/>
      <c r="D388" s="74"/>
      <c r="E388" s="74"/>
      <c r="F388" s="74"/>
      <c r="G388" s="74"/>
      <c r="H388" s="75"/>
      <c r="I388" s="75"/>
      <c r="J388" s="75"/>
    </row>
    <row r="389" spans="1:10" ht="34.5" customHeight="1">
      <c r="A389" s="14" t="s">
        <v>71</v>
      </c>
      <c r="B389" s="75"/>
      <c r="C389" s="74"/>
      <c r="D389" s="74"/>
      <c r="E389" s="74"/>
      <c r="F389" s="74"/>
      <c r="G389" s="74"/>
      <c r="H389" s="75"/>
      <c r="I389" s="75"/>
      <c r="J389" s="75"/>
    </row>
    <row r="390" spans="1:10" ht="34.5" customHeight="1">
      <c r="A390" s="14" t="s">
        <v>72</v>
      </c>
      <c r="B390" s="75"/>
      <c r="C390" s="74"/>
      <c r="D390" s="74"/>
      <c r="E390" s="74"/>
      <c r="F390" s="74"/>
      <c r="G390" s="74"/>
      <c r="H390" s="75"/>
      <c r="I390" s="75"/>
      <c r="J390" s="75"/>
    </row>
    <row r="391" spans="1:10" ht="34.5" customHeight="1">
      <c r="A391" s="14" t="s">
        <v>73</v>
      </c>
      <c r="B391" s="75"/>
      <c r="C391" s="74"/>
      <c r="D391" s="74"/>
      <c r="E391" s="74"/>
      <c r="F391" s="74"/>
      <c r="G391" s="74"/>
      <c r="H391" s="75"/>
      <c r="I391" s="75"/>
      <c r="J391" s="75"/>
    </row>
    <row r="392" spans="1:10" ht="34.5" customHeight="1">
      <c r="A392" s="14" t="s">
        <v>74</v>
      </c>
      <c r="B392" s="75"/>
      <c r="C392" s="74"/>
      <c r="D392" s="74"/>
      <c r="E392" s="74"/>
      <c r="F392" s="74"/>
      <c r="G392" s="74"/>
      <c r="H392" s="75"/>
      <c r="I392" s="75"/>
      <c r="J392" s="75"/>
    </row>
    <row r="393" spans="1:10" ht="34.5" customHeight="1">
      <c r="A393" s="14" t="s">
        <v>75</v>
      </c>
      <c r="B393" s="75"/>
      <c r="C393" s="74"/>
      <c r="D393" s="74"/>
      <c r="E393" s="74"/>
      <c r="F393" s="74"/>
      <c r="G393" s="74"/>
      <c r="H393" s="75"/>
      <c r="I393" s="75"/>
      <c r="J393" s="75"/>
    </row>
    <row r="394" spans="1:10" ht="34.5" customHeight="1">
      <c r="A394" s="14" t="s">
        <v>76</v>
      </c>
      <c r="B394" s="75"/>
      <c r="C394" s="74"/>
      <c r="D394" s="74"/>
      <c r="E394" s="74"/>
      <c r="F394" s="74"/>
      <c r="G394" s="74"/>
      <c r="H394" s="75"/>
      <c r="I394" s="75"/>
      <c r="J394" s="75"/>
    </row>
    <row r="395" spans="1:10" ht="34.5" customHeight="1">
      <c r="A395" s="14" t="s">
        <v>77</v>
      </c>
      <c r="B395" s="75"/>
      <c r="C395" s="74"/>
      <c r="D395" s="74"/>
      <c r="E395" s="74"/>
      <c r="F395" s="74"/>
      <c r="G395" s="74"/>
      <c r="H395" s="75"/>
      <c r="I395" s="75"/>
      <c r="J395" s="75"/>
    </row>
    <row r="396" spans="1:10" ht="34.5" customHeight="1">
      <c r="A396" s="14" t="s">
        <v>78</v>
      </c>
      <c r="B396" s="75"/>
      <c r="C396" s="74"/>
      <c r="D396" s="74"/>
      <c r="E396" s="74"/>
      <c r="F396" s="74"/>
      <c r="G396" s="74"/>
      <c r="H396" s="75"/>
      <c r="I396" s="75"/>
      <c r="J396" s="75"/>
    </row>
    <row r="397" spans="1:10" ht="34.5" customHeight="1">
      <c r="A397" s="14" t="s">
        <v>79</v>
      </c>
      <c r="B397" s="75"/>
      <c r="C397" s="74"/>
      <c r="D397" s="74"/>
      <c r="E397" s="74"/>
      <c r="F397" s="74"/>
      <c r="G397" s="74"/>
      <c r="H397" s="75"/>
      <c r="I397" s="75"/>
      <c r="J397" s="75"/>
    </row>
    <row r="398" spans="1:10" ht="34.5" customHeight="1">
      <c r="A398" s="14" t="s">
        <v>80</v>
      </c>
      <c r="B398" s="75"/>
      <c r="C398" s="74"/>
      <c r="D398" s="74"/>
      <c r="E398" s="74"/>
      <c r="F398" s="74"/>
      <c r="G398" s="74"/>
      <c r="H398" s="75"/>
      <c r="I398" s="75"/>
      <c r="J398" s="75"/>
    </row>
    <row r="399" spans="1:10" ht="34.5" customHeight="1">
      <c r="A399" s="66" t="s">
        <v>3</v>
      </c>
      <c r="B399" s="80"/>
      <c r="C399" s="79"/>
      <c r="D399" s="79"/>
      <c r="E399" s="79"/>
      <c r="F399" s="79"/>
      <c r="G399" s="79"/>
      <c r="H399" s="80"/>
      <c r="I399" s="80"/>
      <c r="J399" s="221"/>
    </row>
    <row r="400" spans="1:10" ht="15.75">
      <c r="A400" s="45" t="s">
        <v>324</v>
      </c>
      <c r="B400" s="7"/>
      <c r="C400" s="7"/>
      <c r="D400" s="7"/>
      <c r="E400" s="7"/>
      <c r="F400" s="58"/>
      <c r="G400" s="58"/>
      <c r="H400" s="7"/>
      <c r="I400" s="7"/>
      <c r="J400" s="45" t="s">
        <v>325</v>
      </c>
    </row>
    <row r="401" spans="1:10" ht="15.75">
      <c r="A401" s="86"/>
      <c r="B401" s="86"/>
      <c r="C401" s="86"/>
      <c r="D401" s="86"/>
      <c r="E401" s="86"/>
      <c r="F401" s="86"/>
      <c r="G401" s="86"/>
      <c r="H401" s="86"/>
      <c r="I401" s="86"/>
      <c r="J401" s="86"/>
    </row>
    <row r="404" spans="1:10" ht="18.75">
      <c r="A404" s="162"/>
      <c r="B404" s="279" t="s">
        <v>175</v>
      </c>
      <c r="C404" s="279"/>
      <c r="D404" s="279"/>
      <c r="E404" s="279"/>
      <c r="F404" s="279"/>
      <c r="G404" s="279"/>
      <c r="H404" s="279"/>
      <c r="I404" s="279"/>
      <c r="J404" s="162"/>
    </row>
    <row r="405" spans="1:10" ht="15.75">
      <c r="A405" s="227" t="s">
        <v>101</v>
      </c>
      <c r="B405" s="280" t="s">
        <v>176</v>
      </c>
      <c r="C405" s="280"/>
      <c r="D405" s="280"/>
      <c r="E405" s="280"/>
      <c r="F405" s="280"/>
      <c r="G405" s="280"/>
      <c r="H405" s="280"/>
      <c r="I405" s="280"/>
      <c r="J405" s="231" t="s">
        <v>102</v>
      </c>
    </row>
    <row r="406" spans="1:10" ht="15.75">
      <c r="A406" s="265" t="s">
        <v>226</v>
      </c>
      <c r="B406" s="267" t="s">
        <v>41</v>
      </c>
      <c r="C406" s="267"/>
      <c r="D406" s="267"/>
      <c r="E406" s="267" t="s">
        <v>56</v>
      </c>
      <c r="F406" s="267"/>
      <c r="G406" s="267"/>
      <c r="H406" s="267" t="s">
        <v>66</v>
      </c>
      <c r="I406" s="267"/>
      <c r="J406" s="268" t="s">
        <v>31</v>
      </c>
    </row>
    <row r="407" spans="1:10" ht="15.75">
      <c r="A407" s="256"/>
      <c r="B407" s="276" t="s">
        <v>55</v>
      </c>
      <c r="C407" s="276"/>
      <c r="D407" s="276"/>
      <c r="E407" s="281" t="s">
        <v>42</v>
      </c>
      <c r="F407" s="281"/>
      <c r="G407" s="281"/>
      <c r="H407" s="281" t="s">
        <v>64</v>
      </c>
      <c r="I407" s="281"/>
      <c r="J407" s="269"/>
    </row>
    <row r="408" spans="1:10" ht="47.25">
      <c r="A408" s="266"/>
      <c r="B408" s="61">
        <v>2013</v>
      </c>
      <c r="C408" s="61">
        <v>2014</v>
      </c>
      <c r="D408" s="61" t="s">
        <v>171</v>
      </c>
      <c r="E408" s="61">
        <v>2013</v>
      </c>
      <c r="F408" s="61">
        <v>2014</v>
      </c>
      <c r="G408" s="61" t="s">
        <v>171</v>
      </c>
      <c r="H408" s="61">
        <v>2013</v>
      </c>
      <c r="I408" s="61">
        <v>2014</v>
      </c>
      <c r="J408" s="270"/>
    </row>
    <row r="409" spans="1:10" ht="15.75">
      <c r="A409" s="29" t="s">
        <v>59</v>
      </c>
      <c r="B409" s="74">
        <v>14792</v>
      </c>
      <c r="C409" s="89">
        <v>14059</v>
      </c>
      <c r="D409" s="74">
        <f aca="true" t="shared" si="13" ref="D409:D414">(C409-B409)/B409*100</f>
        <v>-4.955381287182261</v>
      </c>
      <c r="E409" s="74">
        <v>8883</v>
      </c>
      <c r="F409" s="89">
        <v>7858</v>
      </c>
      <c r="G409" s="74">
        <f aca="true" t="shared" si="14" ref="G409:G414">(F409-E409)/E409*100</f>
        <v>-11.538894517617921</v>
      </c>
      <c r="H409" s="75">
        <v>31</v>
      </c>
      <c r="I409" s="89">
        <v>30</v>
      </c>
      <c r="J409" s="49" t="s">
        <v>28</v>
      </c>
    </row>
    <row r="410" spans="1:10" ht="15.75">
      <c r="A410" s="29" t="s">
        <v>61</v>
      </c>
      <c r="B410" s="74">
        <v>15848</v>
      </c>
      <c r="C410" s="89">
        <v>14128</v>
      </c>
      <c r="D410" s="74">
        <f t="shared" si="13"/>
        <v>-10.853104492680464</v>
      </c>
      <c r="E410" s="74">
        <v>6538</v>
      </c>
      <c r="F410" s="89">
        <v>5698</v>
      </c>
      <c r="G410" s="74">
        <f t="shared" si="14"/>
        <v>-12.84796573875803</v>
      </c>
      <c r="H410" s="75">
        <v>53</v>
      </c>
      <c r="I410" s="89">
        <v>50</v>
      </c>
      <c r="J410" s="49" t="s">
        <v>29</v>
      </c>
    </row>
    <row r="411" spans="1:10" ht="15.75">
      <c r="A411" s="29" t="s">
        <v>62</v>
      </c>
      <c r="B411" s="74">
        <v>23674</v>
      </c>
      <c r="C411" s="89">
        <v>34842</v>
      </c>
      <c r="D411" s="74">
        <f t="shared" si="13"/>
        <v>47.17411506293824</v>
      </c>
      <c r="E411" s="74">
        <v>9736</v>
      </c>
      <c r="F411" s="89">
        <v>11091</v>
      </c>
      <c r="G411" s="74">
        <f t="shared" si="14"/>
        <v>13.917419884963023</v>
      </c>
      <c r="H411" s="75">
        <v>25</v>
      </c>
      <c r="I411" s="89">
        <v>38</v>
      </c>
      <c r="J411" s="49" t="s">
        <v>30</v>
      </c>
    </row>
    <row r="412" spans="1:10" ht="15.75">
      <c r="A412" s="63" t="s">
        <v>172</v>
      </c>
      <c r="B412" s="74">
        <v>4885</v>
      </c>
      <c r="C412" s="89">
        <v>3121</v>
      </c>
      <c r="D412" s="74">
        <f t="shared" si="13"/>
        <v>-36.11054247697032</v>
      </c>
      <c r="E412" s="74">
        <v>3425</v>
      </c>
      <c r="F412" s="89">
        <v>2376</v>
      </c>
      <c r="G412" s="74">
        <f t="shared" si="14"/>
        <v>-30.627737226277375</v>
      </c>
      <c r="H412" s="75">
        <v>8</v>
      </c>
      <c r="I412" s="89">
        <v>5</v>
      </c>
      <c r="J412" s="47" t="s">
        <v>174</v>
      </c>
    </row>
    <row r="413" spans="1:10" ht="15.75">
      <c r="A413" s="29" t="s">
        <v>33</v>
      </c>
      <c r="B413" s="74">
        <v>725</v>
      </c>
      <c r="C413" s="89">
        <v>521</v>
      </c>
      <c r="D413" s="74">
        <f t="shared" si="13"/>
        <v>-28.13793103448276</v>
      </c>
      <c r="E413" s="74">
        <v>323</v>
      </c>
      <c r="F413" s="89">
        <v>268</v>
      </c>
      <c r="G413" s="74">
        <f t="shared" si="14"/>
        <v>-17.027863777089784</v>
      </c>
      <c r="H413" s="75">
        <v>8</v>
      </c>
      <c r="I413" s="89">
        <v>6</v>
      </c>
      <c r="J413" s="47" t="s">
        <v>39</v>
      </c>
    </row>
    <row r="414" spans="1:10" ht="15.75">
      <c r="A414" s="64" t="s">
        <v>3</v>
      </c>
      <c r="B414" s="79">
        <f>B409+B410+B411+B412+B413</f>
        <v>59924</v>
      </c>
      <c r="C414" s="80">
        <f>C409+C410+C411+C412+C413</f>
        <v>66671</v>
      </c>
      <c r="D414" s="170">
        <f t="shared" si="13"/>
        <v>11.2592617315266</v>
      </c>
      <c r="E414" s="164">
        <f>E409+E410+E411+E412+E413</f>
        <v>28905</v>
      </c>
      <c r="F414" s="79">
        <f>F409+F410+F411+F412+F413</f>
        <v>27291</v>
      </c>
      <c r="G414" s="170">
        <f t="shared" si="14"/>
        <v>-5.583809029579657</v>
      </c>
      <c r="H414" s="80">
        <v>24</v>
      </c>
      <c r="I414" s="80">
        <v>29</v>
      </c>
      <c r="J414" s="48" t="s">
        <v>6</v>
      </c>
    </row>
    <row r="415" spans="1:10" ht="15.75">
      <c r="A415" s="118" t="s">
        <v>324</v>
      </c>
      <c r="B415" s="7"/>
      <c r="C415" s="7"/>
      <c r="D415" s="7"/>
      <c r="E415" s="7"/>
      <c r="F415" s="58"/>
      <c r="G415" s="58"/>
      <c r="H415" s="7"/>
      <c r="I415" s="7"/>
      <c r="J415" s="118" t="s">
        <v>325</v>
      </c>
    </row>
    <row r="416" spans="1:10" ht="15.75">
      <c r="A416" s="86"/>
      <c r="B416" s="87"/>
      <c r="C416" s="87"/>
      <c r="D416" s="87"/>
      <c r="E416" s="87"/>
      <c r="F416" s="94"/>
      <c r="G416" s="94"/>
      <c r="H416" s="87"/>
      <c r="I416" s="87"/>
      <c r="J416" s="86"/>
    </row>
    <row r="417" spans="1:10" ht="18.75">
      <c r="A417" s="162"/>
      <c r="B417" s="279" t="s">
        <v>263</v>
      </c>
      <c r="C417" s="279"/>
      <c r="D417" s="279"/>
      <c r="E417" s="279"/>
      <c r="F417" s="279"/>
      <c r="G417" s="279"/>
      <c r="H417" s="279"/>
      <c r="I417" s="279"/>
      <c r="J417" s="162"/>
    </row>
    <row r="418" spans="1:10" ht="15.75">
      <c r="A418" s="228" t="s">
        <v>103</v>
      </c>
      <c r="B418" s="280" t="s">
        <v>264</v>
      </c>
      <c r="C418" s="280"/>
      <c r="D418" s="280"/>
      <c r="E418" s="280"/>
      <c r="F418" s="280"/>
      <c r="G418" s="280"/>
      <c r="H418" s="280"/>
      <c r="I418" s="280"/>
      <c r="J418" s="231" t="s">
        <v>104</v>
      </c>
    </row>
    <row r="419" spans="1:10" ht="15.75">
      <c r="A419" s="265" t="s">
        <v>67</v>
      </c>
      <c r="B419" s="282" t="s">
        <v>68</v>
      </c>
      <c r="C419" s="267" t="s">
        <v>41</v>
      </c>
      <c r="D419" s="267"/>
      <c r="E419" s="267"/>
      <c r="F419" s="267" t="s">
        <v>56</v>
      </c>
      <c r="G419" s="267"/>
      <c r="H419" s="267"/>
      <c r="I419" s="267" t="s">
        <v>66</v>
      </c>
      <c r="J419" s="267"/>
    </row>
    <row r="420" spans="1:10" ht="15.75">
      <c r="A420" s="256"/>
      <c r="B420" s="283"/>
      <c r="C420" s="271" t="s">
        <v>55</v>
      </c>
      <c r="D420" s="271"/>
      <c r="E420" s="271"/>
      <c r="F420" s="278" t="s">
        <v>42</v>
      </c>
      <c r="G420" s="278"/>
      <c r="H420" s="278"/>
      <c r="I420" s="278" t="s">
        <v>64</v>
      </c>
      <c r="J420" s="278"/>
    </row>
    <row r="421" spans="1:10" ht="47.25">
      <c r="A421" s="266"/>
      <c r="B421" s="284"/>
      <c r="C421" s="61">
        <v>2016</v>
      </c>
      <c r="D421" s="61">
        <v>2017</v>
      </c>
      <c r="E421" s="61" t="s">
        <v>232</v>
      </c>
      <c r="F421" s="61">
        <v>2016</v>
      </c>
      <c r="G421" s="61">
        <v>2017</v>
      </c>
      <c r="H421" s="61" t="s">
        <v>232</v>
      </c>
      <c r="I421" s="61">
        <v>2016</v>
      </c>
      <c r="J421" s="61">
        <v>2017</v>
      </c>
    </row>
    <row r="422" spans="1:10" ht="15.75">
      <c r="A422" s="29" t="s">
        <v>69</v>
      </c>
      <c r="B422" s="89" t="s">
        <v>173</v>
      </c>
      <c r="C422" s="99">
        <v>3317</v>
      </c>
      <c r="D422" s="130">
        <v>3254</v>
      </c>
      <c r="E422" s="112">
        <f aca="true" t="shared" si="15" ref="E422:E434">(D422/C422-1)*100</f>
        <v>-1.8993066023515248</v>
      </c>
      <c r="F422" s="130">
        <v>1618</v>
      </c>
      <c r="G422" s="130">
        <v>1344</v>
      </c>
      <c r="H422" s="138">
        <f>(G422/F422-1)*100</f>
        <v>-16.9344870210136</v>
      </c>
      <c r="I422" s="75">
        <v>20</v>
      </c>
      <c r="J422" s="75" t="s">
        <v>173</v>
      </c>
    </row>
    <row r="423" spans="1:10" ht="15.75">
      <c r="A423" s="29" t="s">
        <v>70</v>
      </c>
      <c r="B423" s="89" t="s">
        <v>173</v>
      </c>
      <c r="C423" s="99">
        <v>3788</v>
      </c>
      <c r="D423" s="130">
        <v>3255</v>
      </c>
      <c r="E423" s="112">
        <f t="shared" si="15"/>
        <v>-14.070749736008448</v>
      </c>
      <c r="F423" s="130">
        <v>1496</v>
      </c>
      <c r="G423" s="130">
        <v>1449</v>
      </c>
      <c r="H423" s="138">
        <f aca="true" t="shared" si="16" ref="H423:H434">(G423/F423-1)*100</f>
        <v>-3.14171122994652</v>
      </c>
      <c r="I423" s="75">
        <v>18</v>
      </c>
      <c r="J423" s="75" t="s">
        <v>173</v>
      </c>
    </row>
    <row r="424" spans="1:10" ht="15.75">
      <c r="A424" s="29" t="s">
        <v>71</v>
      </c>
      <c r="B424" s="89" t="s">
        <v>173</v>
      </c>
      <c r="C424" s="99">
        <v>3589</v>
      </c>
      <c r="D424" s="130">
        <v>4155</v>
      </c>
      <c r="E424" s="112">
        <f t="shared" si="15"/>
        <v>15.770409584842572</v>
      </c>
      <c r="F424" s="130">
        <v>1714</v>
      </c>
      <c r="G424" s="130">
        <v>1898</v>
      </c>
      <c r="H424" s="138">
        <f t="shared" si="16"/>
        <v>10.73512252042006</v>
      </c>
      <c r="I424" s="75">
        <v>31</v>
      </c>
      <c r="J424" s="75" t="s">
        <v>173</v>
      </c>
    </row>
    <row r="425" spans="1:10" ht="15.75">
      <c r="A425" s="29" t="s">
        <v>72</v>
      </c>
      <c r="B425" s="89" t="s">
        <v>173</v>
      </c>
      <c r="C425" s="99">
        <v>6202</v>
      </c>
      <c r="D425" s="130">
        <v>6459</v>
      </c>
      <c r="E425" s="112">
        <f t="shared" si="15"/>
        <v>4.143824572718469</v>
      </c>
      <c r="F425" s="130">
        <v>2395</v>
      </c>
      <c r="G425" s="130">
        <v>2416</v>
      </c>
      <c r="H425" s="138">
        <f t="shared" si="16"/>
        <v>0.8768267223381976</v>
      </c>
      <c r="I425" s="75">
        <v>24</v>
      </c>
      <c r="J425" s="75" t="s">
        <v>173</v>
      </c>
    </row>
    <row r="426" spans="1:10" ht="15.75">
      <c r="A426" s="29" t="s">
        <v>73</v>
      </c>
      <c r="B426" s="89" t="s">
        <v>173</v>
      </c>
      <c r="C426" s="99">
        <v>7586</v>
      </c>
      <c r="D426" s="130">
        <v>5815</v>
      </c>
      <c r="E426" s="112">
        <f t="shared" si="15"/>
        <v>-23.345636699182705</v>
      </c>
      <c r="F426" s="130">
        <v>2484</v>
      </c>
      <c r="G426" s="130">
        <v>2433</v>
      </c>
      <c r="H426" s="138">
        <f t="shared" si="16"/>
        <v>-2.0531400966183555</v>
      </c>
      <c r="I426" s="75">
        <v>37</v>
      </c>
      <c r="J426" s="75" t="s">
        <v>173</v>
      </c>
    </row>
    <row r="427" spans="1:10" ht="15.75">
      <c r="A427" s="29" t="s">
        <v>74</v>
      </c>
      <c r="B427" s="89" t="s">
        <v>173</v>
      </c>
      <c r="C427" s="99">
        <v>3387</v>
      </c>
      <c r="D427" s="130">
        <v>3827</v>
      </c>
      <c r="E427" s="112">
        <f t="shared" si="15"/>
        <v>12.990847357543544</v>
      </c>
      <c r="F427" s="130">
        <v>959</v>
      </c>
      <c r="G427" s="130">
        <v>968</v>
      </c>
      <c r="H427" s="138">
        <f t="shared" si="16"/>
        <v>0.9384775808133572</v>
      </c>
      <c r="I427" s="75">
        <v>25</v>
      </c>
      <c r="J427" s="75" t="s">
        <v>173</v>
      </c>
    </row>
    <row r="428" spans="1:10" ht="15.75">
      <c r="A428" s="29" t="s">
        <v>75</v>
      </c>
      <c r="B428" s="89" t="s">
        <v>173</v>
      </c>
      <c r="C428" s="99">
        <v>8323</v>
      </c>
      <c r="D428" s="130">
        <v>8742</v>
      </c>
      <c r="E428" s="112">
        <f t="shared" si="15"/>
        <v>5.034242460651206</v>
      </c>
      <c r="F428" s="130">
        <v>2296</v>
      </c>
      <c r="G428" s="130">
        <v>2581</v>
      </c>
      <c r="H428" s="138">
        <f t="shared" si="16"/>
        <v>12.412891986062725</v>
      </c>
      <c r="I428" s="75">
        <v>29</v>
      </c>
      <c r="J428" s="75" t="s">
        <v>173</v>
      </c>
    </row>
    <row r="429" spans="1:10" ht="15.75">
      <c r="A429" s="29" t="s">
        <v>76</v>
      </c>
      <c r="B429" s="89" t="s">
        <v>173</v>
      </c>
      <c r="C429" s="99">
        <v>8054</v>
      </c>
      <c r="D429" s="130">
        <v>11706</v>
      </c>
      <c r="E429" s="112">
        <f t="shared" si="15"/>
        <v>45.34392848274149</v>
      </c>
      <c r="F429" s="130">
        <v>2446</v>
      </c>
      <c r="G429" s="130">
        <v>3145</v>
      </c>
      <c r="H429" s="138">
        <f t="shared" si="16"/>
        <v>28.577269010629603</v>
      </c>
      <c r="I429" s="75">
        <v>41</v>
      </c>
      <c r="J429" s="75" t="s">
        <v>173</v>
      </c>
    </row>
    <row r="430" spans="1:10" ht="15.75">
      <c r="A430" s="29" t="s">
        <v>77</v>
      </c>
      <c r="B430" s="89" t="s">
        <v>173</v>
      </c>
      <c r="C430" s="99">
        <v>5381</v>
      </c>
      <c r="D430" s="130">
        <v>7509</v>
      </c>
      <c r="E430" s="112">
        <f t="shared" si="15"/>
        <v>39.54655268537446</v>
      </c>
      <c r="F430" s="130">
        <v>2016</v>
      </c>
      <c r="G430" s="130">
        <v>3422</v>
      </c>
      <c r="H430" s="138">
        <f t="shared" si="16"/>
        <v>69.7420634920635</v>
      </c>
      <c r="I430" s="75">
        <v>34</v>
      </c>
      <c r="J430" s="75" t="s">
        <v>173</v>
      </c>
    </row>
    <row r="431" spans="1:10" ht="15.75">
      <c r="A431" s="29" t="s">
        <v>78</v>
      </c>
      <c r="B431" s="89" t="s">
        <v>173</v>
      </c>
      <c r="C431" s="99">
        <v>5508</v>
      </c>
      <c r="D431" s="130">
        <v>5602</v>
      </c>
      <c r="E431" s="112">
        <f t="shared" si="15"/>
        <v>1.7066085693536737</v>
      </c>
      <c r="F431" s="130">
        <v>2278</v>
      </c>
      <c r="G431" s="130">
        <v>2742</v>
      </c>
      <c r="H431" s="138">
        <f t="shared" si="16"/>
        <v>20.368744512730473</v>
      </c>
      <c r="I431" s="75">
        <v>28</v>
      </c>
      <c r="J431" s="75" t="s">
        <v>173</v>
      </c>
    </row>
    <row r="432" spans="1:10" ht="15.75">
      <c r="A432" s="29" t="s">
        <v>79</v>
      </c>
      <c r="B432" s="89" t="s">
        <v>173</v>
      </c>
      <c r="C432" s="99">
        <v>4498</v>
      </c>
      <c r="D432" s="130">
        <v>4719</v>
      </c>
      <c r="E432" s="112">
        <f t="shared" si="15"/>
        <v>4.9132947976878505</v>
      </c>
      <c r="F432" s="130">
        <v>2722</v>
      </c>
      <c r="G432" s="130">
        <v>1944</v>
      </c>
      <c r="H432" s="138">
        <f t="shared" si="16"/>
        <v>-28.581925055106538</v>
      </c>
      <c r="I432" s="75">
        <v>26</v>
      </c>
      <c r="J432" s="75" t="s">
        <v>173</v>
      </c>
    </row>
    <row r="433" spans="1:10" ht="15.75">
      <c r="A433" s="29" t="s">
        <v>80</v>
      </c>
      <c r="B433" s="89" t="s">
        <v>173</v>
      </c>
      <c r="C433" s="99">
        <v>3112</v>
      </c>
      <c r="D433" s="130">
        <v>3418</v>
      </c>
      <c r="E433" s="112">
        <f t="shared" si="15"/>
        <v>9.832904884318761</v>
      </c>
      <c r="F433" s="130">
        <v>1626</v>
      </c>
      <c r="G433" s="130">
        <v>1414</v>
      </c>
      <c r="H433" s="138">
        <f t="shared" si="16"/>
        <v>-13.038130381303814</v>
      </c>
      <c r="I433" s="75">
        <v>19</v>
      </c>
      <c r="J433" s="75" t="s">
        <v>173</v>
      </c>
    </row>
    <row r="434" spans="1:10" ht="15.75">
      <c r="A434" s="65" t="s">
        <v>3</v>
      </c>
      <c r="B434" s="82" t="s">
        <v>173</v>
      </c>
      <c r="C434" s="136">
        <f>SUM(C422:C433)</f>
        <v>62745</v>
      </c>
      <c r="D434" s="137">
        <f>SUM(D422:D433)</f>
        <v>68461</v>
      </c>
      <c r="E434" s="137">
        <f t="shared" si="15"/>
        <v>9.10988923420193</v>
      </c>
      <c r="F434" s="137">
        <f>SUM(F422:F433)</f>
        <v>24050</v>
      </c>
      <c r="G434" s="137">
        <f>SUM(G422:G433)</f>
        <v>25756</v>
      </c>
      <c r="H434" s="136">
        <f t="shared" si="16"/>
        <v>7.093555093555093</v>
      </c>
      <c r="I434" s="80">
        <v>28</v>
      </c>
      <c r="J434" s="221" t="s">
        <v>173</v>
      </c>
    </row>
    <row r="435" spans="1:10" ht="15.75">
      <c r="A435" s="118" t="s">
        <v>324</v>
      </c>
      <c r="B435" s="7"/>
      <c r="C435" s="7"/>
      <c r="D435" s="7"/>
      <c r="E435" s="7"/>
      <c r="F435" s="58"/>
      <c r="G435" s="58"/>
      <c r="H435" s="7"/>
      <c r="I435" s="7"/>
      <c r="J435" s="118" t="s">
        <v>325</v>
      </c>
    </row>
    <row r="437" spans="1:10" ht="18.75">
      <c r="A437" s="162"/>
      <c r="B437" s="279" t="s">
        <v>270</v>
      </c>
      <c r="C437" s="279"/>
      <c r="D437" s="279"/>
      <c r="E437" s="279"/>
      <c r="F437" s="279"/>
      <c r="G437" s="279"/>
      <c r="H437" s="279"/>
      <c r="I437" s="279"/>
      <c r="J437" s="162"/>
    </row>
    <row r="438" spans="1:10" ht="15.75">
      <c r="A438" s="228" t="s">
        <v>109</v>
      </c>
      <c r="B438" s="280" t="s">
        <v>271</v>
      </c>
      <c r="C438" s="280"/>
      <c r="D438" s="280"/>
      <c r="E438" s="280"/>
      <c r="F438" s="280"/>
      <c r="G438" s="280"/>
      <c r="H438" s="280"/>
      <c r="I438" s="280"/>
      <c r="J438" s="231" t="s">
        <v>110</v>
      </c>
    </row>
    <row r="439" spans="1:10" ht="15.75">
      <c r="A439" s="265" t="s">
        <v>67</v>
      </c>
      <c r="B439" s="282" t="s">
        <v>68</v>
      </c>
      <c r="C439" s="267" t="s">
        <v>41</v>
      </c>
      <c r="D439" s="267"/>
      <c r="E439" s="267"/>
      <c r="F439" s="267" t="s">
        <v>56</v>
      </c>
      <c r="G439" s="267"/>
      <c r="H439" s="267"/>
      <c r="I439" s="277" t="s">
        <v>66</v>
      </c>
      <c r="J439" s="277"/>
    </row>
    <row r="440" spans="1:10" ht="15.75">
      <c r="A440" s="256"/>
      <c r="B440" s="283"/>
      <c r="C440" s="271" t="s">
        <v>55</v>
      </c>
      <c r="D440" s="271"/>
      <c r="E440" s="271"/>
      <c r="F440" s="278" t="s">
        <v>42</v>
      </c>
      <c r="G440" s="278"/>
      <c r="H440" s="278"/>
      <c r="I440" s="278" t="s">
        <v>64</v>
      </c>
      <c r="J440" s="278"/>
    </row>
    <row r="441" spans="1:10" ht="47.25">
      <c r="A441" s="266"/>
      <c r="B441" s="284"/>
      <c r="C441" s="61">
        <v>2016</v>
      </c>
      <c r="D441" s="61">
        <v>2017</v>
      </c>
      <c r="E441" s="61" t="s">
        <v>232</v>
      </c>
      <c r="F441" s="61">
        <v>2016</v>
      </c>
      <c r="G441" s="61">
        <v>2017</v>
      </c>
      <c r="H441" s="61" t="s">
        <v>232</v>
      </c>
      <c r="I441" s="61">
        <v>2016</v>
      </c>
      <c r="J441" s="61">
        <v>2017</v>
      </c>
    </row>
    <row r="442" spans="1:10" ht="15.75">
      <c r="A442" s="57" t="s">
        <v>69</v>
      </c>
      <c r="B442" s="75" t="s">
        <v>173</v>
      </c>
      <c r="C442" s="152">
        <v>889</v>
      </c>
      <c r="D442" s="141">
        <v>348</v>
      </c>
      <c r="E442" s="141">
        <f aca="true" t="shared" si="17" ref="E442:E454">(D442/C442-1)*100</f>
        <v>-60.8548931383577</v>
      </c>
      <c r="F442" s="141">
        <v>535</v>
      </c>
      <c r="G442" s="141">
        <v>298</v>
      </c>
      <c r="H442" s="141">
        <f aca="true" t="shared" si="18" ref="H442:H454">(G442/F442-1)*100</f>
        <v>-44.299065420560744</v>
      </c>
      <c r="I442" s="141" t="s">
        <v>173</v>
      </c>
      <c r="J442" s="151" t="s">
        <v>173</v>
      </c>
    </row>
    <row r="443" spans="1:10" ht="15.75">
      <c r="A443" s="57" t="s">
        <v>70</v>
      </c>
      <c r="B443" s="75" t="s">
        <v>173</v>
      </c>
      <c r="C443" s="152">
        <v>846</v>
      </c>
      <c r="D443" s="141">
        <v>446</v>
      </c>
      <c r="E443" s="141">
        <f t="shared" si="17"/>
        <v>-47.28132387706856</v>
      </c>
      <c r="F443" s="141">
        <v>436</v>
      </c>
      <c r="G443" s="141">
        <v>258</v>
      </c>
      <c r="H443" s="141">
        <f t="shared" si="18"/>
        <v>-40.825688073394495</v>
      </c>
      <c r="I443" s="141" t="s">
        <v>173</v>
      </c>
      <c r="J443" s="151" t="s">
        <v>173</v>
      </c>
    </row>
    <row r="444" spans="1:10" ht="15.75">
      <c r="A444" s="57" t="s">
        <v>71</v>
      </c>
      <c r="B444" s="75" t="s">
        <v>173</v>
      </c>
      <c r="C444" s="152">
        <v>658</v>
      </c>
      <c r="D444" s="141">
        <v>84</v>
      </c>
      <c r="E444" s="141">
        <f t="shared" si="17"/>
        <v>-87.2340425531915</v>
      </c>
      <c r="F444" s="141">
        <v>413</v>
      </c>
      <c r="G444" s="141">
        <v>70</v>
      </c>
      <c r="H444" s="141">
        <f t="shared" si="18"/>
        <v>-83.05084745762711</v>
      </c>
      <c r="I444" s="141" t="s">
        <v>173</v>
      </c>
      <c r="J444" s="151" t="s">
        <v>173</v>
      </c>
    </row>
    <row r="445" spans="1:10" ht="15.75">
      <c r="A445" s="57" t="s">
        <v>72</v>
      </c>
      <c r="B445" s="75" t="s">
        <v>173</v>
      </c>
      <c r="C445" s="152">
        <v>1454</v>
      </c>
      <c r="D445" s="141">
        <v>2471</v>
      </c>
      <c r="E445" s="141">
        <f t="shared" si="17"/>
        <v>69.94497936726272</v>
      </c>
      <c r="F445" s="141">
        <v>926</v>
      </c>
      <c r="G445" s="141">
        <v>1091</v>
      </c>
      <c r="H445" s="141">
        <f t="shared" si="18"/>
        <v>17.818574514038875</v>
      </c>
      <c r="I445" s="141" t="s">
        <v>173</v>
      </c>
      <c r="J445" s="151" t="s">
        <v>173</v>
      </c>
    </row>
    <row r="446" spans="1:10" ht="15.75">
      <c r="A446" s="57" t="s">
        <v>73</v>
      </c>
      <c r="B446" s="75" t="s">
        <v>173</v>
      </c>
      <c r="C446" s="152">
        <v>1731</v>
      </c>
      <c r="D446" s="141">
        <v>136</v>
      </c>
      <c r="E446" s="141">
        <f t="shared" si="17"/>
        <v>-92.14326978625073</v>
      </c>
      <c r="F446" s="141">
        <v>998</v>
      </c>
      <c r="G446" s="141">
        <v>103</v>
      </c>
      <c r="H446" s="141">
        <f t="shared" si="18"/>
        <v>-89.67935871743487</v>
      </c>
      <c r="I446" s="141" t="s">
        <v>173</v>
      </c>
      <c r="J446" s="151" t="s">
        <v>173</v>
      </c>
    </row>
    <row r="447" spans="1:10" ht="15.75">
      <c r="A447" s="57" t="s">
        <v>74</v>
      </c>
      <c r="B447" s="75" t="s">
        <v>173</v>
      </c>
      <c r="C447" s="152">
        <v>11</v>
      </c>
      <c r="D447" s="141">
        <v>11</v>
      </c>
      <c r="E447" s="141">
        <f t="shared" si="17"/>
        <v>0</v>
      </c>
      <c r="F447" s="141">
        <v>9</v>
      </c>
      <c r="G447" s="141">
        <v>10</v>
      </c>
      <c r="H447" s="141">
        <f t="shared" si="18"/>
        <v>11.111111111111116</v>
      </c>
      <c r="I447" s="141" t="s">
        <v>173</v>
      </c>
      <c r="J447" s="151" t="s">
        <v>173</v>
      </c>
    </row>
    <row r="448" spans="1:10" ht="15.75">
      <c r="A448" s="57" t="s">
        <v>75</v>
      </c>
      <c r="B448" s="75" t="s">
        <v>173</v>
      </c>
      <c r="C448" s="152">
        <v>1023</v>
      </c>
      <c r="D448" s="141">
        <v>1253</v>
      </c>
      <c r="E448" s="141">
        <f t="shared" si="17"/>
        <v>22.482893450635387</v>
      </c>
      <c r="F448" s="141">
        <v>557</v>
      </c>
      <c r="G448" s="141">
        <v>692</v>
      </c>
      <c r="H448" s="141">
        <f t="shared" si="18"/>
        <v>24.236983842010762</v>
      </c>
      <c r="I448" s="141" t="s">
        <v>173</v>
      </c>
      <c r="J448" s="151" t="s">
        <v>173</v>
      </c>
    </row>
    <row r="449" spans="1:10" ht="15.75">
      <c r="A449" s="57" t="s">
        <v>76</v>
      </c>
      <c r="B449" s="75" t="s">
        <v>173</v>
      </c>
      <c r="C449" s="152">
        <v>1055</v>
      </c>
      <c r="D449" s="141">
        <v>1561</v>
      </c>
      <c r="E449" s="141">
        <f t="shared" si="17"/>
        <v>47.96208530805688</v>
      </c>
      <c r="F449" s="141">
        <v>582</v>
      </c>
      <c r="G449" s="141">
        <v>919</v>
      </c>
      <c r="H449" s="141">
        <f t="shared" si="18"/>
        <v>57.903780068728516</v>
      </c>
      <c r="I449" s="141" t="s">
        <v>173</v>
      </c>
      <c r="J449" s="151" t="s">
        <v>173</v>
      </c>
    </row>
    <row r="450" spans="1:10" ht="15.75">
      <c r="A450" s="57" t="s">
        <v>77</v>
      </c>
      <c r="B450" s="75" t="s">
        <v>173</v>
      </c>
      <c r="C450" s="152">
        <v>1159</v>
      </c>
      <c r="D450" s="141">
        <v>1482</v>
      </c>
      <c r="E450" s="141">
        <f t="shared" si="17"/>
        <v>27.868852459016402</v>
      </c>
      <c r="F450" s="141">
        <v>641</v>
      </c>
      <c r="G450" s="141">
        <v>809</v>
      </c>
      <c r="H450" s="141">
        <f t="shared" si="18"/>
        <v>26.20904836193447</v>
      </c>
      <c r="I450" s="141" t="s">
        <v>173</v>
      </c>
      <c r="J450" s="151" t="s">
        <v>173</v>
      </c>
    </row>
    <row r="451" spans="1:10" ht="15.75">
      <c r="A451" s="57" t="s">
        <v>78</v>
      </c>
      <c r="B451" s="75" t="s">
        <v>173</v>
      </c>
      <c r="C451" s="152">
        <v>928</v>
      </c>
      <c r="D451" s="141">
        <v>846</v>
      </c>
      <c r="E451" s="141">
        <f t="shared" si="17"/>
        <v>-8.836206896551724</v>
      </c>
      <c r="F451" s="141">
        <v>564</v>
      </c>
      <c r="G451" s="141">
        <v>536</v>
      </c>
      <c r="H451" s="141">
        <f t="shared" si="18"/>
        <v>-4.964539007092195</v>
      </c>
      <c r="I451" s="141" t="s">
        <v>173</v>
      </c>
      <c r="J451" s="151" t="s">
        <v>173</v>
      </c>
    </row>
    <row r="452" spans="1:10" ht="15.75">
      <c r="A452" s="57" t="s">
        <v>79</v>
      </c>
      <c r="B452" s="75" t="s">
        <v>173</v>
      </c>
      <c r="C452" s="152">
        <v>113</v>
      </c>
      <c r="D452" s="141">
        <v>177</v>
      </c>
      <c r="E452" s="141">
        <f t="shared" si="17"/>
        <v>56.63716814159292</v>
      </c>
      <c r="F452" s="141">
        <v>107</v>
      </c>
      <c r="G452" s="141">
        <v>135</v>
      </c>
      <c r="H452" s="141">
        <f t="shared" si="18"/>
        <v>26.16822429906542</v>
      </c>
      <c r="I452" s="141" t="s">
        <v>173</v>
      </c>
      <c r="J452" s="151" t="s">
        <v>173</v>
      </c>
    </row>
    <row r="453" spans="1:10" ht="15.75">
      <c r="A453" s="57" t="s">
        <v>80</v>
      </c>
      <c r="B453" s="75" t="s">
        <v>173</v>
      </c>
      <c r="C453" s="152">
        <v>1374</v>
      </c>
      <c r="D453" s="141">
        <v>137</v>
      </c>
      <c r="E453" s="141">
        <f t="shared" si="17"/>
        <v>-90.02911208151383</v>
      </c>
      <c r="F453" s="141">
        <v>968</v>
      </c>
      <c r="G453" s="141">
        <v>105</v>
      </c>
      <c r="H453" s="141">
        <f t="shared" si="18"/>
        <v>-89.15289256198346</v>
      </c>
      <c r="I453" s="141" t="s">
        <v>173</v>
      </c>
      <c r="J453" s="151" t="s">
        <v>173</v>
      </c>
    </row>
    <row r="454" spans="1:10" ht="15.75">
      <c r="A454" s="48" t="s">
        <v>3</v>
      </c>
      <c r="B454" s="80" t="s">
        <v>173</v>
      </c>
      <c r="C454" s="80">
        <f>SUM(C442:C453)</f>
        <v>11241</v>
      </c>
      <c r="D454" s="80">
        <f>SUM(D442:D453)</f>
        <v>8952</v>
      </c>
      <c r="E454" s="153">
        <f t="shared" si="17"/>
        <v>-20.362957032292506</v>
      </c>
      <c r="F454" s="124">
        <f>SUM(F442:F453)</f>
        <v>6736</v>
      </c>
      <c r="G454" s="124">
        <f>SUM(G442:G453)</f>
        <v>5026</v>
      </c>
      <c r="H454" s="124">
        <f t="shared" si="18"/>
        <v>-25.38598574821853</v>
      </c>
      <c r="I454" s="124" t="s">
        <v>173</v>
      </c>
      <c r="J454" s="139" t="s">
        <v>173</v>
      </c>
    </row>
    <row r="455" spans="1:10" ht="15.75">
      <c r="A455" s="118" t="s">
        <v>324</v>
      </c>
      <c r="B455" s="7"/>
      <c r="C455" s="7"/>
      <c r="D455" s="7"/>
      <c r="E455" s="7"/>
      <c r="F455" s="58"/>
      <c r="G455" s="58"/>
      <c r="H455" s="7"/>
      <c r="I455" s="7"/>
      <c r="J455" s="118" t="s">
        <v>325</v>
      </c>
    </row>
    <row r="457" spans="1:10" ht="18.75">
      <c r="A457" s="162"/>
      <c r="B457" s="279" t="s">
        <v>233</v>
      </c>
      <c r="C457" s="279"/>
      <c r="D457" s="279"/>
      <c r="E457" s="279"/>
      <c r="F457" s="279"/>
      <c r="G457" s="279"/>
      <c r="H457" s="279"/>
      <c r="I457" s="279"/>
      <c r="J457" s="162"/>
    </row>
    <row r="458" spans="1:10" ht="15.75">
      <c r="A458" s="228" t="s">
        <v>113</v>
      </c>
      <c r="B458" s="280" t="s">
        <v>234</v>
      </c>
      <c r="C458" s="280"/>
      <c r="D458" s="280"/>
      <c r="E458" s="280"/>
      <c r="F458" s="280"/>
      <c r="G458" s="280"/>
      <c r="H458" s="280"/>
      <c r="I458" s="280"/>
      <c r="J458" s="231" t="s">
        <v>114</v>
      </c>
    </row>
    <row r="459" spans="1:10" ht="15.75">
      <c r="A459" s="265" t="s">
        <v>67</v>
      </c>
      <c r="B459" s="120"/>
      <c r="C459" s="267" t="s">
        <v>41</v>
      </c>
      <c r="D459" s="267"/>
      <c r="E459" s="267"/>
      <c r="F459" s="267" t="s">
        <v>56</v>
      </c>
      <c r="G459" s="267"/>
      <c r="H459" s="267"/>
      <c r="I459" s="293"/>
      <c r="J459" s="293"/>
    </row>
    <row r="460" spans="1:10" ht="15.75">
      <c r="A460" s="256"/>
      <c r="B460" s="121"/>
      <c r="C460" s="271" t="s">
        <v>55</v>
      </c>
      <c r="D460" s="271"/>
      <c r="E460" s="271"/>
      <c r="F460" s="278" t="s">
        <v>42</v>
      </c>
      <c r="G460" s="278"/>
      <c r="H460" s="278"/>
      <c r="I460" s="294"/>
      <c r="J460" s="294"/>
    </row>
    <row r="461" spans="1:10" ht="47.25">
      <c r="A461" s="266"/>
      <c r="B461" s="154">
        <v>2016</v>
      </c>
      <c r="C461" s="61">
        <v>2017</v>
      </c>
      <c r="D461" s="61" t="s">
        <v>232</v>
      </c>
      <c r="E461" s="295">
        <v>2016</v>
      </c>
      <c r="F461" s="295"/>
      <c r="G461" s="295">
        <v>2017</v>
      </c>
      <c r="H461" s="295"/>
      <c r="I461" s="61" t="s">
        <v>232</v>
      </c>
      <c r="J461" s="61"/>
    </row>
    <row r="462" spans="1:10" ht="15.75">
      <c r="A462" s="14" t="s">
        <v>69</v>
      </c>
      <c r="B462" s="155">
        <v>4440</v>
      </c>
      <c r="C462" s="155">
        <v>6786</v>
      </c>
      <c r="D462" s="155">
        <f aca="true" t="shared" si="19" ref="D462:D474">(C462/B462-1)*100</f>
        <v>52.83783783783784</v>
      </c>
      <c r="E462" s="272">
        <v>3368</v>
      </c>
      <c r="F462" s="272"/>
      <c r="G462" s="272">
        <v>2567</v>
      </c>
      <c r="H462" s="272"/>
      <c r="I462" s="140">
        <f aca="true" t="shared" si="20" ref="I462:I474">(G462/E462-1)*100</f>
        <v>-23.78266033254157</v>
      </c>
      <c r="J462" s="75"/>
    </row>
    <row r="463" spans="1:10" ht="15.75">
      <c r="A463" s="14" t="s">
        <v>70</v>
      </c>
      <c r="B463" s="157">
        <v>6092</v>
      </c>
      <c r="C463" s="157">
        <v>6098</v>
      </c>
      <c r="D463" s="155">
        <f t="shared" si="19"/>
        <v>0.0984898227183173</v>
      </c>
      <c r="E463" s="272">
        <v>3214</v>
      </c>
      <c r="F463" s="272"/>
      <c r="G463" s="272">
        <v>3138</v>
      </c>
      <c r="H463" s="272"/>
      <c r="I463" s="140">
        <f t="shared" si="20"/>
        <v>-2.3646546359676446</v>
      </c>
      <c r="J463" s="75"/>
    </row>
    <row r="464" spans="1:10" ht="15.75">
      <c r="A464" s="14" t="s">
        <v>71</v>
      </c>
      <c r="B464" s="157">
        <v>6883</v>
      </c>
      <c r="C464" s="157">
        <v>7756</v>
      </c>
      <c r="D464" s="155">
        <f t="shared" si="19"/>
        <v>12.683422926049692</v>
      </c>
      <c r="E464" s="272">
        <v>3530</v>
      </c>
      <c r="F464" s="272"/>
      <c r="G464" s="272">
        <v>3608</v>
      </c>
      <c r="H464" s="272"/>
      <c r="I464" s="140">
        <f t="shared" si="20"/>
        <v>2.209631728045336</v>
      </c>
      <c r="J464" s="75"/>
    </row>
    <row r="465" spans="1:10" ht="15.75">
      <c r="A465" s="14" t="s">
        <v>72</v>
      </c>
      <c r="B465" s="157">
        <v>7345</v>
      </c>
      <c r="C465" s="157">
        <v>7883</v>
      </c>
      <c r="D465" s="155">
        <f t="shared" si="19"/>
        <v>7.324710687542546</v>
      </c>
      <c r="E465" s="272">
        <v>3429</v>
      </c>
      <c r="F465" s="272"/>
      <c r="G465" s="272">
        <v>3857</v>
      </c>
      <c r="H465" s="272"/>
      <c r="I465" s="140">
        <f t="shared" si="20"/>
        <v>12.48177311169436</v>
      </c>
      <c r="J465" s="75"/>
    </row>
    <row r="466" spans="1:10" ht="15.75">
      <c r="A466" s="14" t="s">
        <v>73</v>
      </c>
      <c r="B466" s="157">
        <v>7922</v>
      </c>
      <c r="C466" s="157">
        <v>7456</v>
      </c>
      <c r="D466" s="155">
        <f t="shared" si="19"/>
        <v>-5.882352941176472</v>
      </c>
      <c r="E466" s="272">
        <v>3334</v>
      </c>
      <c r="F466" s="272"/>
      <c r="G466" s="272">
        <v>3845</v>
      </c>
      <c r="H466" s="272"/>
      <c r="I466" s="140">
        <f t="shared" si="20"/>
        <v>15.326934613077391</v>
      </c>
      <c r="J466" s="75"/>
    </row>
    <row r="467" spans="1:10" ht="15.75">
      <c r="A467" s="14" t="s">
        <v>74</v>
      </c>
      <c r="B467" s="157">
        <v>5509</v>
      </c>
      <c r="C467" s="157">
        <v>5738</v>
      </c>
      <c r="D467" s="155">
        <f t="shared" si="19"/>
        <v>4.1568342711926</v>
      </c>
      <c r="E467" s="272">
        <v>1934</v>
      </c>
      <c r="F467" s="272"/>
      <c r="G467" s="272">
        <v>2082</v>
      </c>
      <c r="H467" s="272"/>
      <c r="I467" s="140">
        <f t="shared" si="20"/>
        <v>7.65253360910032</v>
      </c>
      <c r="J467" s="75"/>
    </row>
    <row r="468" spans="1:10" ht="15.75">
      <c r="A468" s="14" t="s">
        <v>75</v>
      </c>
      <c r="B468" s="157">
        <v>8237</v>
      </c>
      <c r="C468" s="157">
        <v>8625</v>
      </c>
      <c r="D468" s="155">
        <f t="shared" si="19"/>
        <v>4.71045283476994</v>
      </c>
      <c r="E468" s="272">
        <v>3688</v>
      </c>
      <c r="F468" s="272"/>
      <c r="G468" s="272">
        <v>3775</v>
      </c>
      <c r="H468" s="272"/>
      <c r="I468" s="140">
        <f t="shared" si="20"/>
        <v>2.3590021691973995</v>
      </c>
      <c r="J468" s="75"/>
    </row>
    <row r="469" spans="1:10" ht="15.75">
      <c r="A469" s="14" t="s">
        <v>76</v>
      </c>
      <c r="B469" s="157">
        <v>9530</v>
      </c>
      <c r="C469" s="157">
        <v>9209</v>
      </c>
      <c r="D469" s="155">
        <f t="shared" si="19"/>
        <v>-3.368310598111224</v>
      </c>
      <c r="E469" s="272">
        <v>4267</v>
      </c>
      <c r="F469" s="272"/>
      <c r="G469" s="272">
        <v>4606</v>
      </c>
      <c r="H469" s="272"/>
      <c r="I469" s="140">
        <f t="shared" si="20"/>
        <v>7.944691820951477</v>
      </c>
      <c r="J469" s="75"/>
    </row>
    <row r="470" spans="1:10" ht="15.75">
      <c r="A470" s="14" t="s">
        <v>77</v>
      </c>
      <c r="B470" s="157">
        <v>7080</v>
      </c>
      <c r="C470" s="157">
        <v>8891</v>
      </c>
      <c r="D470" s="155">
        <f t="shared" si="19"/>
        <v>25.579096045197748</v>
      </c>
      <c r="E470" s="272">
        <v>2708</v>
      </c>
      <c r="F470" s="272"/>
      <c r="G470" s="272">
        <v>3047</v>
      </c>
      <c r="H470" s="272"/>
      <c r="I470" s="140">
        <f t="shared" si="20"/>
        <v>12.51846381093058</v>
      </c>
      <c r="J470" s="75"/>
    </row>
    <row r="471" spans="1:10" ht="15.75">
      <c r="A471" s="14" t="s">
        <v>78</v>
      </c>
      <c r="B471" s="157">
        <v>8422</v>
      </c>
      <c r="C471" s="157">
        <v>8819</v>
      </c>
      <c r="D471" s="155">
        <f t="shared" si="19"/>
        <v>4.713844692472091</v>
      </c>
      <c r="E471" s="272">
        <v>2895</v>
      </c>
      <c r="F471" s="272"/>
      <c r="G471" s="272">
        <v>3866</v>
      </c>
      <c r="H471" s="272"/>
      <c r="I471" s="140">
        <f t="shared" si="20"/>
        <v>33.5405872193437</v>
      </c>
      <c r="J471" s="75"/>
    </row>
    <row r="472" spans="1:10" ht="15.75">
      <c r="A472" s="14" t="s">
        <v>79</v>
      </c>
      <c r="B472" s="157">
        <v>9542</v>
      </c>
      <c r="C472" s="157">
        <v>8317</v>
      </c>
      <c r="D472" s="155">
        <f t="shared" si="19"/>
        <v>-12.837979459232862</v>
      </c>
      <c r="E472" s="272">
        <v>2787</v>
      </c>
      <c r="F472" s="272"/>
      <c r="G472" s="272">
        <v>3800</v>
      </c>
      <c r="H472" s="272"/>
      <c r="I472" s="140">
        <f t="shared" si="20"/>
        <v>36.34732687477575</v>
      </c>
      <c r="J472" s="75"/>
    </row>
    <row r="473" spans="1:10" ht="15.75">
      <c r="A473" s="14" t="s">
        <v>80</v>
      </c>
      <c r="B473" s="157">
        <v>8154</v>
      </c>
      <c r="C473" s="157">
        <v>6788</v>
      </c>
      <c r="D473" s="155">
        <f t="shared" si="19"/>
        <v>-16.752514103507476</v>
      </c>
      <c r="E473" s="272">
        <v>2638</v>
      </c>
      <c r="F473" s="272"/>
      <c r="G473" s="272">
        <v>3354</v>
      </c>
      <c r="H473" s="272"/>
      <c r="I473" s="140">
        <f t="shared" si="20"/>
        <v>27.1417740712661</v>
      </c>
      <c r="J473" s="75"/>
    </row>
    <row r="474" spans="1:10" ht="15.75">
      <c r="A474" s="66" t="s">
        <v>3</v>
      </c>
      <c r="B474" s="156">
        <f>SUM(B462:B473)</f>
        <v>89156</v>
      </c>
      <c r="C474" s="156">
        <f>SUM(C462:C473)</f>
        <v>92366</v>
      </c>
      <c r="D474" s="156">
        <f t="shared" si="19"/>
        <v>3.600430705729285</v>
      </c>
      <c r="E474" s="309">
        <f>SUM(E462:E473)</f>
        <v>37792</v>
      </c>
      <c r="F474" s="309"/>
      <c r="G474" s="309">
        <f>SUM(G462:G473)</f>
        <v>41545</v>
      </c>
      <c r="H474" s="309"/>
      <c r="I474" s="153">
        <f t="shared" si="20"/>
        <v>9.930673158340397</v>
      </c>
      <c r="J474" s="221"/>
    </row>
    <row r="475" spans="1:10" ht="15.75">
      <c r="A475" s="47" t="s">
        <v>324</v>
      </c>
      <c r="B475" s="7"/>
      <c r="C475" s="7"/>
      <c r="D475" s="7"/>
      <c r="E475" s="7"/>
      <c r="F475" s="58"/>
      <c r="G475" s="58"/>
      <c r="H475" s="7"/>
      <c r="I475" s="7"/>
      <c r="J475" s="47" t="s">
        <v>325</v>
      </c>
    </row>
    <row r="477" spans="1:10" ht="18.75">
      <c r="A477" s="162"/>
      <c r="B477" s="279" t="s">
        <v>238</v>
      </c>
      <c r="C477" s="279"/>
      <c r="D477" s="279"/>
      <c r="E477" s="279"/>
      <c r="F477" s="279"/>
      <c r="G477" s="279"/>
      <c r="H477" s="279"/>
      <c r="I477" s="279"/>
      <c r="J477" s="162"/>
    </row>
    <row r="478" spans="1:10" ht="15.75">
      <c r="A478" s="228" t="s">
        <v>288</v>
      </c>
      <c r="B478" s="280" t="s">
        <v>239</v>
      </c>
      <c r="C478" s="280"/>
      <c r="D478" s="280"/>
      <c r="E478" s="280"/>
      <c r="F478" s="280"/>
      <c r="G478" s="280"/>
      <c r="H478" s="280"/>
      <c r="I478" s="280"/>
      <c r="J478" s="231" t="s">
        <v>287</v>
      </c>
    </row>
    <row r="479" spans="1:10" ht="15.75">
      <c r="A479" s="265" t="s">
        <v>67</v>
      </c>
      <c r="B479" s="282" t="s">
        <v>68</v>
      </c>
      <c r="C479" s="267" t="s">
        <v>41</v>
      </c>
      <c r="D479" s="267"/>
      <c r="E479" s="267"/>
      <c r="F479" s="267" t="s">
        <v>56</v>
      </c>
      <c r="G479" s="267"/>
      <c r="H479" s="267"/>
      <c r="I479" s="267" t="s">
        <v>66</v>
      </c>
      <c r="J479" s="267"/>
    </row>
    <row r="480" spans="1:10" ht="15.75">
      <c r="A480" s="256"/>
      <c r="B480" s="283"/>
      <c r="C480" s="271" t="s">
        <v>55</v>
      </c>
      <c r="D480" s="271"/>
      <c r="E480" s="271"/>
      <c r="F480" s="278" t="s">
        <v>42</v>
      </c>
      <c r="G480" s="278"/>
      <c r="H480" s="278"/>
      <c r="I480" s="278" t="s">
        <v>64</v>
      </c>
      <c r="J480" s="278"/>
    </row>
    <row r="481" spans="1:10" ht="47.25">
      <c r="A481" s="266"/>
      <c r="B481" s="284"/>
      <c r="C481" s="61">
        <v>2016</v>
      </c>
      <c r="D481" s="61">
        <v>2017</v>
      </c>
      <c r="E481" s="61" t="s">
        <v>232</v>
      </c>
      <c r="F481" s="61">
        <v>2016</v>
      </c>
      <c r="G481" s="61">
        <v>2017</v>
      </c>
      <c r="H481" s="61" t="s">
        <v>160</v>
      </c>
      <c r="I481" s="61">
        <v>2016</v>
      </c>
      <c r="J481" s="61">
        <v>2017</v>
      </c>
    </row>
    <row r="482" spans="1:10" ht="15.75">
      <c r="A482" s="14" t="s">
        <v>69</v>
      </c>
      <c r="B482" s="75" t="s">
        <v>173</v>
      </c>
      <c r="C482" s="74">
        <v>573</v>
      </c>
      <c r="D482" s="74">
        <v>0</v>
      </c>
      <c r="E482" s="74">
        <v>-100</v>
      </c>
      <c r="F482" s="74">
        <v>0</v>
      </c>
      <c r="G482" s="74">
        <v>291</v>
      </c>
      <c r="H482" s="75">
        <v>0</v>
      </c>
      <c r="I482" s="75" t="s">
        <v>173</v>
      </c>
      <c r="J482" s="75" t="s">
        <v>173</v>
      </c>
    </row>
    <row r="483" spans="1:10" ht="15.75">
      <c r="A483" s="14" t="s">
        <v>70</v>
      </c>
      <c r="B483" s="75" t="s">
        <v>173</v>
      </c>
      <c r="C483" s="74">
        <v>546</v>
      </c>
      <c r="D483" s="74">
        <v>0</v>
      </c>
      <c r="E483" s="74">
        <v>-100</v>
      </c>
      <c r="F483" s="74">
        <v>0</v>
      </c>
      <c r="G483" s="74">
        <v>239</v>
      </c>
      <c r="H483" s="75">
        <v>0</v>
      </c>
      <c r="I483" s="75" t="s">
        <v>173</v>
      </c>
      <c r="J483" s="75" t="s">
        <v>173</v>
      </c>
    </row>
    <row r="484" spans="1:10" ht="15.75">
      <c r="A484" s="14" t="s">
        <v>71</v>
      </c>
      <c r="B484" s="75" t="s">
        <v>173</v>
      </c>
      <c r="C484" s="74">
        <v>621</v>
      </c>
      <c r="D484" s="74">
        <v>0</v>
      </c>
      <c r="E484" s="74">
        <v>-100</v>
      </c>
      <c r="F484" s="74">
        <v>0</v>
      </c>
      <c r="G484" s="74">
        <v>288</v>
      </c>
      <c r="H484" s="75">
        <v>0</v>
      </c>
      <c r="I484" s="75" t="s">
        <v>173</v>
      </c>
      <c r="J484" s="75" t="s">
        <v>173</v>
      </c>
    </row>
    <row r="485" spans="1:10" ht="15.75">
      <c r="A485" s="14" t="s">
        <v>72</v>
      </c>
      <c r="B485" s="75" t="s">
        <v>173</v>
      </c>
      <c r="C485" s="74">
        <v>757</v>
      </c>
      <c r="D485" s="74">
        <v>0</v>
      </c>
      <c r="E485" s="74">
        <v>-100</v>
      </c>
      <c r="F485" s="74">
        <v>0</v>
      </c>
      <c r="G485" s="74">
        <v>356</v>
      </c>
      <c r="H485" s="75">
        <v>0</v>
      </c>
      <c r="I485" s="75" t="s">
        <v>173</v>
      </c>
      <c r="J485" s="75" t="s">
        <v>173</v>
      </c>
    </row>
    <row r="486" spans="1:10" ht="15.75">
      <c r="A486" s="14" t="s">
        <v>73</v>
      </c>
      <c r="B486" s="75" t="s">
        <v>173</v>
      </c>
      <c r="C486" s="74">
        <v>479</v>
      </c>
      <c r="D486" s="74">
        <v>60</v>
      </c>
      <c r="E486" s="74">
        <v>-87</v>
      </c>
      <c r="F486" s="74">
        <v>29</v>
      </c>
      <c r="G486" s="74">
        <v>229</v>
      </c>
      <c r="H486" s="75">
        <v>690</v>
      </c>
      <c r="I486" s="75" t="s">
        <v>173</v>
      </c>
      <c r="J486" s="75" t="s">
        <v>173</v>
      </c>
    </row>
    <row r="487" spans="1:10" ht="15.75">
      <c r="A487" s="14" t="s">
        <v>74</v>
      </c>
      <c r="B487" s="75" t="s">
        <v>173</v>
      </c>
      <c r="C487" s="74">
        <v>0</v>
      </c>
      <c r="D487" s="74">
        <v>14</v>
      </c>
      <c r="E487" s="74">
        <v>0</v>
      </c>
      <c r="F487" s="74">
        <v>3</v>
      </c>
      <c r="G487" s="74">
        <v>0</v>
      </c>
      <c r="H487" s="75">
        <v>-100</v>
      </c>
      <c r="I487" s="75" t="s">
        <v>173</v>
      </c>
      <c r="J487" s="75" t="s">
        <v>173</v>
      </c>
    </row>
    <row r="488" spans="1:10" ht="15.75">
      <c r="A488" s="14" t="s">
        <v>75</v>
      </c>
      <c r="B488" s="75" t="s">
        <v>173</v>
      </c>
      <c r="C488" s="74">
        <v>0</v>
      </c>
      <c r="D488" s="74">
        <v>0</v>
      </c>
      <c r="E488" s="74">
        <v>0</v>
      </c>
      <c r="F488" s="74">
        <v>0</v>
      </c>
      <c r="G488" s="74">
        <v>0</v>
      </c>
      <c r="H488" s="75">
        <v>0</v>
      </c>
      <c r="I488" s="75" t="s">
        <v>173</v>
      </c>
      <c r="J488" s="75" t="s">
        <v>173</v>
      </c>
    </row>
    <row r="489" spans="1:10" ht="15.75">
      <c r="A489" s="14" t="s">
        <v>76</v>
      </c>
      <c r="B489" s="75" t="s">
        <v>173</v>
      </c>
      <c r="C489" s="74">
        <v>0</v>
      </c>
      <c r="D489" s="74">
        <v>24</v>
      </c>
      <c r="E489" s="74">
        <v>0</v>
      </c>
      <c r="F489" s="74">
        <v>6</v>
      </c>
      <c r="G489" s="74">
        <v>0</v>
      </c>
      <c r="H489" s="75">
        <v>-100</v>
      </c>
      <c r="I489" s="75" t="s">
        <v>173</v>
      </c>
      <c r="J489" s="75" t="s">
        <v>173</v>
      </c>
    </row>
    <row r="490" spans="1:10" ht="15.75">
      <c r="A490" s="14" t="s">
        <v>77</v>
      </c>
      <c r="B490" s="75" t="s">
        <v>173</v>
      </c>
      <c r="C490" s="74">
        <v>0</v>
      </c>
      <c r="D490" s="74">
        <v>26</v>
      </c>
      <c r="E490" s="74">
        <v>0</v>
      </c>
      <c r="F490" s="74">
        <v>6</v>
      </c>
      <c r="G490" s="74">
        <v>0</v>
      </c>
      <c r="H490" s="75">
        <v>-100</v>
      </c>
      <c r="I490" s="75" t="s">
        <v>173</v>
      </c>
      <c r="J490" s="75" t="s">
        <v>173</v>
      </c>
    </row>
    <row r="491" spans="1:10" ht="15.75">
      <c r="A491" s="14" t="s">
        <v>78</v>
      </c>
      <c r="B491" s="75" t="s">
        <v>173</v>
      </c>
      <c r="C491" s="74">
        <v>0</v>
      </c>
      <c r="D491" s="74">
        <v>73</v>
      </c>
      <c r="E491" s="74">
        <v>0</v>
      </c>
      <c r="F491" s="74">
        <v>20</v>
      </c>
      <c r="G491" s="74">
        <v>0</v>
      </c>
      <c r="H491" s="75">
        <v>-100</v>
      </c>
      <c r="I491" s="75" t="s">
        <v>173</v>
      </c>
      <c r="J491" s="75" t="s">
        <v>173</v>
      </c>
    </row>
    <row r="492" spans="1:10" ht="15.75">
      <c r="A492" s="14" t="s">
        <v>79</v>
      </c>
      <c r="B492" s="75" t="s">
        <v>173</v>
      </c>
      <c r="C492" s="74">
        <v>0</v>
      </c>
      <c r="D492" s="74">
        <v>44</v>
      </c>
      <c r="E492" s="74">
        <v>0</v>
      </c>
      <c r="F492" s="74">
        <v>18</v>
      </c>
      <c r="G492" s="74">
        <v>0</v>
      </c>
      <c r="H492" s="75">
        <v>-100</v>
      </c>
      <c r="I492" s="75" t="s">
        <v>173</v>
      </c>
      <c r="J492" s="75" t="s">
        <v>173</v>
      </c>
    </row>
    <row r="493" spans="1:10" ht="15.75">
      <c r="A493" s="14" t="s">
        <v>80</v>
      </c>
      <c r="B493" s="75" t="s">
        <v>173</v>
      </c>
      <c r="C493" s="74">
        <v>0</v>
      </c>
      <c r="D493" s="74">
        <v>153</v>
      </c>
      <c r="E493" s="74">
        <v>0</v>
      </c>
      <c r="F493" s="74">
        <v>130</v>
      </c>
      <c r="G493" s="74">
        <v>0</v>
      </c>
      <c r="H493" s="75">
        <v>-100</v>
      </c>
      <c r="I493" s="75" t="s">
        <v>173</v>
      </c>
      <c r="J493" s="75" t="s">
        <v>173</v>
      </c>
    </row>
    <row r="494" spans="1:10" ht="15.75">
      <c r="A494" s="66" t="s">
        <v>3</v>
      </c>
      <c r="B494" s="80" t="s">
        <v>173</v>
      </c>
      <c r="C494" s="79">
        <v>2976</v>
      </c>
      <c r="D494" s="79">
        <v>394</v>
      </c>
      <c r="E494" s="79">
        <v>-87</v>
      </c>
      <c r="F494" s="79">
        <v>212</v>
      </c>
      <c r="G494" s="79">
        <v>1403</v>
      </c>
      <c r="H494" s="80">
        <v>562</v>
      </c>
      <c r="I494" s="80" t="s">
        <v>173</v>
      </c>
      <c r="J494" s="221" t="s">
        <v>173</v>
      </c>
    </row>
    <row r="495" spans="1:10" ht="15.75">
      <c r="A495" s="47" t="s">
        <v>324</v>
      </c>
      <c r="B495" s="7"/>
      <c r="C495" s="7"/>
      <c r="D495" s="7"/>
      <c r="E495" s="7"/>
      <c r="F495" s="58"/>
      <c r="G495" s="58"/>
      <c r="H495" s="7"/>
      <c r="I495" s="7"/>
      <c r="J495" s="47" t="s">
        <v>325</v>
      </c>
    </row>
  </sheetData>
  <sheetProtection/>
  <mergeCells count="387">
    <mergeCell ref="B277:C277"/>
    <mergeCell ref="B276:C276"/>
    <mergeCell ref="F234:H234"/>
    <mergeCell ref="F233:H233"/>
    <mergeCell ref="B296:C296"/>
    <mergeCell ref="B297:C297"/>
    <mergeCell ref="D296:E296"/>
    <mergeCell ref="D297:E297"/>
    <mergeCell ref="G296:H296"/>
    <mergeCell ref="G297:H297"/>
    <mergeCell ref="F282:G282"/>
    <mergeCell ref="F283:G283"/>
    <mergeCell ref="F284:G284"/>
    <mergeCell ref="F285:G285"/>
    <mergeCell ref="F286:G286"/>
    <mergeCell ref="F287:G287"/>
    <mergeCell ref="B306:C306"/>
    <mergeCell ref="B307:C307"/>
    <mergeCell ref="B308:C308"/>
    <mergeCell ref="B309:C309"/>
    <mergeCell ref="B298:C298"/>
    <mergeCell ref="B299:C299"/>
    <mergeCell ref="B300:C300"/>
    <mergeCell ref="B301:C301"/>
    <mergeCell ref="B302:C302"/>
    <mergeCell ref="B303:C303"/>
    <mergeCell ref="D301:E301"/>
    <mergeCell ref="D302:E302"/>
    <mergeCell ref="D303:E303"/>
    <mergeCell ref="B304:C304"/>
    <mergeCell ref="B305:C305"/>
    <mergeCell ref="D305:E305"/>
    <mergeCell ref="D306:E306"/>
    <mergeCell ref="D307:E307"/>
    <mergeCell ref="D308:E308"/>
    <mergeCell ref="G298:H298"/>
    <mergeCell ref="G299:H299"/>
    <mergeCell ref="G300:H300"/>
    <mergeCell ref="G301:H301"/>
    <mergeCell ref="D298:E298"/>
    <mergeCell ref="D299:E299"/>
    <mergeCell ref="D300:E300"/>
    <mergeCell ref="C117:E117"/>
    <mergeCell ref="F117:H117"/>
    <mergeCell ref="I117:J117"/>
    <mergeCell ref="D309:E309"/>
    <mergeCell ref="G302:H302"/>
    <mergeCell ref="G303:H303"/>
    <mergeCell ref="G304:H304"/>
    <mergeCell ref="G305:H305"/>
    <mergeCell ref="G306:H306"/>
    <mergeCell ref="G307:H307"/>
    <mergeCell ref="G467:H467"/>
    <mergeCell ref="G468:H468"/>
    <mergeCell ref="G469:H469"/>
    <mergeCell ref="G470:H470"/>
    <mergeCell ref="G471:H471"/>
    <mergeCell ref="F96:H96"/>
    <mergeCell ref="F97:H97"/>
    <mergeCell ref="G465:H465"/>
    <mergeCell ref="G466:H466"/>
    <mergeCell ref="E462:F462"/>
    <mergeCell ref="G472:H472"/>
    <mergeCell ref="E470:F470"/>
    <mergeCell ref="E471:F471"/>
    <mergeCell ref="E472:F472"/>
    <mergeCell ref="E473:F473"/>
    <mergeCell ref="E474:F474"/>
    <mergeCell ref="G473:H473"/>
    <mergeCell ref="G474:H474"/>
    <mergeCell ref="E464:F464"/>
    <mergeCell ref="E465:F465"/>
    <mergeCell ref="E466:F466"/>
    <mergeCell ref="J76:J78"/>
    <mergeCell ref="E77:G77"/>
    <mergeCell ref="H77:I77"/>
    <mergeCell ref="B94:I94"/>
    <mergeCell ref="B95:I95"/>
    <mergeCell ref="G464:H464"/>
    <mergeCell ref="B116:B118"/>
    <mergeCell ref="J233:J235"/>
    <mergeCell ref="F265:H265"/>
    <mergeCell ref="B74:I74"/>
    <mergeCell ref="B75:I75"/>
    <mergeCell ref="G463:H463"/>
    <mergeCell ref="B264:D264"/>
    <mergeCell ref="B262:I262"/>
    <mergeCell ref="E463:F463"/>
    <mergeCell ref="C116:E116"/>
    <mergeCell ref="F116:H116"/>
    <mergeCell ref="G462:H462"/>
    <mergeCell ref="B174:I174"/>
    <mergeCell ref="F248:G248"/>
    <mergeCell ref="F249:G249"/>
    <mergeCell ref="A175:A177"/>
    <mergeCell ref="F246:G246"/>
    <mergeCell ref="G308:H308"/>
    <mergeCell ref="G309:H309"/>
    <mergeCell ref="F288:G288"/>
    <mergeCell ref="D304:E304"/>
    <mergeCell ref="B265:D265"/>
    <mergeCell ref="A76:A78"/>
    <mergeCell ref="B76:D76"/>
    <mergeCell ref="E76:G76"/>
    <mergeCell ref="H76:I76"/>
    <mergeCell ref="B77:D77"/>
    <mergeCell ref="B114:I114"/>
    <mergeCell ref="B115:I115"/>
    <mergeCell ref="A116:A118"/>
    <mergeCell ref="I116:J116"/>
    <mergeCell ref="D50:E50"/>
    <mergeCell ref="F289:G289"/>
    <mergeCell ref="J20:J21"/>
    <mergeCell ref="A20:A21"/>
    <mergeCell ref="J40:J41"/>
    <mergeCell ref="A40:A41"/>
    <mergeCell ref="D25:E25"/>
    <mergeCell ref="D28:E28"/>
    <mergeCell ref="F247:G247"/>
    <mergeCell ref="A264:A266"/>
    <mergeCell ref="E13:F13"/>
    <mergeCell ref="G13:H13"/>
    <mergeCell ref="D21:E21"/>
    <mergeCell ref="D22:E22"/>
    <mergeCell ref="D23:E23"/>
    <mergeCell ref="B263:I263"/>
    <mergeCell ref="D46:E46"/>
    <mergeCell ref="D47:E47"/>
    <mergeCell ref="D48:E48"/>
    <mergeCell ref="D49:E49"/>
    <mergeCell ref="B38:I38"/>
    <mergeCell ref="E468:F468"/>
    <mergeCell ref="E469:F469"/>
    <mergeCell ref="J63:J64"/>
    <mergeCell ref="E64:F64"/>
    <mergeCell ref="G64:H64"/>
    <mergeCell ref="E276:G276"/>
    <mergeCell ref="J264:J266"/>
    <mergeCell ref="E467:F467"/>
    <mergeCell ref="F264:H264"/>
    <mergeCell ref="A63:A64"/>
    <mergeCell ref="C63:D63"/>
    <mergeCell ref="E63:F63"/>
    <mergeCell ref="G63:H63"/>
    <mergeCell ref="C64:D64"/>
    <mergeCell ref="C11:D11"/>
    <mergeCell ref="D29:E29"/>
    <mergeCell ref="D40:E40"/>
    <mergeCell ref="D41:E41"/>
    <mergeCell ref="B61:I61"/>
    <mergeCell ref="E10:F10"/>
    <mergeCell ref="E11:F11"/>
    <mergeCell ref="G11:H11"/>
    <mergeCell ref="C7:D7"/>
    <mergeCell ref="D33:E33"/>
    <mergeCell ref="B62:I62"/>
    <mergeCell ref="D24:E24"/>
    <mergeCell ref="D26:E26"/>
    <mergeCell ref="D20:E20"/>
    <mergeCell ref="D34:E34"/>
    <mergeCell ref="G7:H7"/>
    <mergeCell ref="G8:H8"/>
    <mergeCell ref="G9:H9"/>
    <mergeCell ref="C10:D10"/>
    <mergeCell ref="G10:H10"/>
    <mergeCell ref="C8:D8"/>
    <mergeCell ref="C9:D9"/>
    <mergeCell ref="E7:F7"/>
    <mergeCell ref="E8:F8"/>
    <mergeCell ref="E9:F9"/>
    <mergeCell ref="E4:F4"/>
    <mergeCell ref="G3:H3"/>
    <mergeCell ref="C6:D6"/>
    <mergeCell ref="E6:F6"/>
    <mergeCell ref="G6:H6"/>
    <mergeCell ref="G4:H4"/>
    <mergeCell ref="C3:D3"/>
    <mergeCell ref="C4:D4"/>
    <mergeCell ref="F385:H385"/>
    <mergeCell ref="I385:J385"/>
    <mergeCell ref="B383:I383"/>
    <mergeCell ref="J350:J352"/>
    <mergeCell ref="B351:D351"/>
    <mergeCell ref="E351:G351"/>
    <mergeCell ref="H351:I351"/>
    <mergeCell ref="B369:I369"/>
    <mergeCell ref="B368:I368"/>
    <mergeCell ref="B382:I382"/>
    <mergeCell ref="J370:J372"/>
    <mergeCell ref="B371:D371"/>
    <mergeCell ref="E371:G371"/>
    <mergeCell ref="H371:I371"/>
    <mergeCell ref="A384:A386"/>
    <mergeCell ref="B384:B386"/>
    <mergeCell ref="C384:E384"/>
    <mergeCell ref="F384:H384"/>
    <mergeCell ref="I384:J384"/>
    <mergeCell ref="C385:E385"/>
    <mergeCell ref="A350:A352"/>
    <mergeCell ref="B350:D350"/>
    <mergeCell ref="E350:G350"/>
    <mergeCell ref="H350:I350"/>
    <mergeCell ref="A370:A372"/>
    <mergeCell ref="B370:D370"/>
    <mergeCell ref="E370:G370"/>
    <mergeCell ref="H370:I370"/>
    <mergeCell ref="E461:F461"/>
    <mergeCell ref="G461:H461"/>
    <mergeCell ref="A296:A297"/>
    <mergeCell ref="J296:J297"/>
    <mergeCell ref="J314:J316"/>
    <mergeCell ref="B315:D315"/>
    <mergeCell ref="E315:G315"/>
    <mergeCell ref="H315:I315"/>
    <mergeCell ref="B326:I326"/>
    <mergeCell ref="B327:I327"/>
    <mergeCell ref="H314:I314"/>
    <mergeCell ref="F460:H460"/>
    <mergeCell ref="I460:J460"/>
    <mergeCell ref="A328:A330"/>
    <mergeCell ref="B328:B330"/>
    <mergeCell ref="C328:E328"/>
    <mergeCell ref="F328:H328"/>
    <mergeCell ref="I329:J329"/>
    <mergeCell ref="B348:I348"/>
    <mergeCell ref="B349:I349"/>
    <mergeCell ref="B245:D245"/>
    <mergeCell ref="E245:G245"/>
    <mergeCell ref="H245:I245"/>
    <mergeCell ref="A459:A461"/>
    <mergeCell ref="C459:E459"/>
    <mergeCell ref="F459:H459"/>
    <mergeCell ref="I459:J459"/>
    <mergeCell ref="C460:E460"/>
    <mergeCell ref="A244:A246"/>
    <mergeCell ref="A314:A316"/>
    <mergeCell ref="C176:E176"/>
    <mergeCell ref="F176:H176"/>
    <mergeCell ref="B175:B177"/>
    <mergeCell ref="B242:I242"/>
    <mergeCell ref="B243:I243"/>
    <mergeCell ref="B244:D244"/>
    <mergeCell ref="E244:G244"/>
    <mergeCell ref="H244:I244"/>
    <mergeCell ref="A3:A4"/>
    <mergeCell ref="J139:J141"/>
    <mergeCell ref="E140:G140"/>
    <mergeCell ref="H140:I140"/>
    <mergeCell ref="A139:A141"/>
    <mergeCell ref="B138:I138"/>
    <mergeCell ref="D55:E55"/>
    <mergeCell ref="D42:E42"/>
    <mergeCell ref="J3:J4"/>
    <mergeCell ref="B137:I137"/>
    <mergeCell ref="B1:I1"/>
    <mergeCell ref="B2:I2"/>
    <mergeCell ref="B18:I18"/>
    <mergeCell ref="D35:E35"/>
    <mergeCell ref="D30:E30"/>
    <mergeCell ref="D31:E31"/>
    <mergeCell ref="D32:E32"/>
    <mergeCell ref="B19:I19"/>
    <mergeCell ref="E3:F3"/>
    <mergeCell ref="C13:D13"/>
    <mergeCell ref="E139:G139"/>
    <mergeCell ref="H139:I139"/>
    <mergeCell ref="I175:J175"/>
    <mergeCell ref="C175:E175"/>
    <mergeCell ref="F175:H175"/>
    <mergeCell ref="H276:I276"/>
    <mergeCell ref="B156:I156"/>
    <mergeCell ref="B157:I157"/>
    <mergeCell ref="I176:J176"/>
    <mergeCell ref="B173:I173"/>
    <mergeCell ref="B458:I458"/>
    <mergeCell ref="A158:A160"/>
    <mergeCell ref="B158:D158"/>
    <mergeCell ref="E158:G158"/>
    <mergeCell ref="H158:I158"/>
    <mergeCell ref="B159:D159"/>
    <mergeCell ref="E159:G159"/>
    <mergeCell ref="H159:I159"/>
    <mergeCell ref="B274:I274"/>
    <mergeCell ref="B275:I275"/>
    <mergeCell ref="B457:I457"/>
    <mergeCell ref="B294:I294"/>
    <mergeCell ref="B295:I295"/>
    <mergeCell ref="B312:I312"/>
    <mergeCell ref="E277:G277"/>
    <mergeCell ref="I328:J328"/>
    <mergeCell ref="C329:E329"/>
    <mergeCell ref="F329:H329"/>
    <mergeCell ref="B314:D314"/>
    <mergeCell ref="E314:G314"/>
    <mergeCell ref="B478:I478"/>
    <mergeCell ref="A479:A481"/>
    <mergeCell ref="B479:B481"/>
    <mergeCell ref="C479:E479"/>
    <mergeCell ref="F479:H479"/>
    <mergeCell ref="C480:E480"/>
    <mergeCell ref="A439:A441"/>
    <mergeCell ref="B439:B441"/>
    <mergeCell ref="C439:E439"/>
    <mergeCell ref="F439:H439"/>
    <mergeCell ref="A276:A278"/>
    <mergeCell ref="A233:A235"/>
    <mergeCell ref="B233:D233"/>
    <mergeCell ref="B437:I437"/>
    <mergeCell ref="B438:I438"/>
    <mergeCell ref="B234:D234"/>
    <mergeCell ref="A195:A197"/>
    <mergeCell ref="B195:D195"/>
    <mergeCell ref="E195:G195"/>
    <mergeCell ref="H195:I195"/>
    <mergeCell ref="B196:D196"/>
    <mergeCell ref="E196:G196"/>
    <mergeCell ref="H196:I196"/>
    <mergeCell ref="A419:A421"/>
    <mergeCell ref="B419:B421"/>
    <mergeCell ref="C419:E419"/>
    <mergeCell ref="E407:G407"/>
    <mergeCell ref="A406:A408"/>
    <mergeCell ref="B406:D406"/>
    <mergeCell ref="E406:G406"/>
    <mergeCell ref="B418:I418"/>
    <mergeCell ref="I419:J419"/>
    <mergeCell ref="H406:I406"/>
    <mergeCell ref="F440:H440"/>
    <mergeCell ref="I440:J440"/>
    <mergeCell ref="H407:I407"/>
    <mergeCell ref="I420:J420"/>
    <mergeCell ref="B313:I313"/>
    <mergeCell ref="A214:A216"/>
    <mergeCell ref="B214:D214"/>
    <mergeCell ref="E214:G214"/>
    <mergeCell ref="H215:I215"/>
    <mergeCell ref="E215:G215"/>
    <mergeCell ref="F480:H480"/>
    <mergeCell ref="I479:J479"/>
    <mergeCell ref="I480:J480"/>
    <mergeCell ref="B477:I477"/>
    <mergeCell ref="F279:G279"/>
    <mergeCell ref="F280:G280"/>
    <mergeCell ref="J406:J408"/>
    <mergeCell ref="B404:I404"/>
    <mergeCell ref="B405:I405"/>
    <mergeCell ref="C440:E440"/>
    <mergeCell ref="I439:J439"/>
    <mergeCell ref="F419:H419"/>
    <mergeCell ref="C420:E420"/>
    <mergeCell ref="F420:H420"/>
    <mergeCell ref="B417:I417"/>
    <mergeCell ref="B231:I231"/>
    <mergeCell ref="F278:G278"/>
    <mergeCell ref="J276:J278"/>
    <mergeCell ref="H277:I277"/>
    <mergeCell ref="J244:J246"/>
    <mergeCell ref="D54:E54"/>
    <mergeCell ref="D43:E43"/>
    <mergeCell ref="D36:E36"/>
    <mergeCell ref="B39:I39"/>
    <mergeCell ref="D45:E45"/>
    <mergeCell ref="B407:D407"/>
    <mergeCell ref="B193:I193"/>
    <mergeCell ref="B194:I194"/>
    <mergeCell ref="H214:I214"/>
    <mergeCell ref="B213:I213"/>
    <mergeCell ref="F290:G290"/>
    <mergeCell ref="B139:D139"/>
    <mergeCell ref="B140:D140"/>
    <mergeCell ref="B232:I232"/>
    <mergeCell ref="B212:I212"/>
    <mergeCell ref="D27:E27"/>
    <mergeCell ref="D44:E44"/>
    <mergeCell ref="D51:E51"/>
    <mergeCell ref="D52:E52"/>
    <mergeCell ref="D53:E53"/>
    <mergeCell ref="D56:E56"/>
    <mergeCell ref="A96:A98"/>
    <mergeCell ref="B96:D96"/>
    <mergeCell ref="J96:J98"/>
    <mergeCell ref="B97:D97"/>
    <mergeCell ref="F281:G281"/>
    <mergeCell ref="J158:J160"/>
    <mergeCell ref="J214:J216"/>
    <mergeCell ref="J195:J197"/>
    <mergeCell ref="B215:D215"/>
  </mergeCells>
  <printOptions horizontalCentered="1"/>
  <pageMargins left="0.2362204724409449" right="0.15748031496062992" top="0.4330708661417323" bottom="0.3937007874015748" header="0.1968503937007874" footer="0.1968503937007874"/>
  <pageSetup firstPageNumber="84" useFirstPageNumber="1" horizontalDpi="600" verticalDpi="600" orientation="portrait" paperSize="9" scale="59" r:id="rId1"/>
  <headerFooter alignWithMargins="0">
    <oddHeader xml:space="preserve">&amp;L&amp;"Arial,Italique"&amp;16Tourisme&amp;R&amp;"Arial,Italique"&amp;16السياحة </oddHeader>
    <oddFooter>&amp;C&amp;P</oddFooter>
  </headerFooter>
  <rowBreaks count="14" manualBreakCount="14">
    <brk id="37" max="9" man="1"/>
    <brk id="73" max="9" man="1"/>
    <brk id="112" max="9" man="1"/>
    <brk id="136" max="9" man="1"/>
    <brk id="171" max="9" man="1"/>
    <brk id="210" max="9" man="1"/>
    <brk id="240" max="9" man="1"/>
    <brk id="260" max="9" man="1"/>
    <brk id="273" max="9" man="1"/>
    <brk id="293" max="9" man="1"/>
    <brk id="323" max="9" man="1"/>
    <brk id="365" max="9" man="1"/>
    <brk id="403" max="9" man="1"/>
    <brk id="47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B1:Q65"/>
  <sheetViews>
    <sheetView tabSelected="1" view="pageBreakPreview" zoomScale="95" zoomScaleNormal="95" zoomScaleSheetLayoutView="95" zoomScalePageLayoutView="0" workbookViewId="0" topLeftCell="A1">
      <selection activeCell="K2" sqref="K2"/>
    </sheetView>
  </sheetViews>
  <sheetFormatPr defaultColWidth="11.5546875" defaultRowHeight="15"/>
  <cols>
    <col min="7" max="7" width="14.4453125" style="0" customWidth="1"/>
    <col min="8" max="8" width="16.4453125" style="0" customWidth="1"/>
    <col min="11" max="11" width="18.21484375" style="0" customWidth="1"/>
    <col min="14" max="14" width="18.88671875" style="0" customWidth="1"/>
  </cols>
  <sheetData>
    <row r="1" spans="2:6" s="30" customFormat="1" ht="30" customHeight="1">
      <c r="B1" s="323" t="s">
        <v>338</v>
      </c>
      <c r="C1" s="323"/>
      <c r="D1" s="323"/>
      <c r="E1" s="323"/>
      <c r="F1" s="323"/>
    </row>
    <row r="2" spans="2:6" s="30" customFormat="1" ht="30" customHeight="1">
      <c r="B2" s="324" t="s">
        <v>339</v>
      </c>
      <c r="C2" s="324"/>
      <c r="D2" s="324"/>
      <c r="E2" s="324"/>
      <c r="F2" s="324"/>
    </row>
    <row r="3" s="30" customFormat="1" ht="15"/>
    <row r="4" spans="7:15" s="30" customFormat="1" ht="15.75">
      <c r="G4" s="31"/>
      <c r="H4" s="321"/>
      <c r="I4" s="321"/>
      <c r="J4" s="321"/>
      <c r="K4" s="321"/>
      <c r="L4" s="321"/>
      <c r="M4" s="321"/>
      <c r="N4" s="321"/>
      <c r="O4" s="14"/>
    </row>
    <row r="5" spans="7:15" s="30" customFormat="1" ht="15.75">
      <c r="G5" s="23"/>
      <c r="H5" s="281"/>
      <c r="I5" s="281"/>
      <c r="J5" s="281"/>
      <c r="K5" s="281"/>
      <c r="L5" s="281"/>
      <c r="M5" s="281"/>
      <c r="N5" s="281"/>
      <c r="O5" s="24"/>
    </row>
    <row r="6" spans="7:15" s="30" customFormat="1" ht="15.75">
      <c r="G6" s="256"/>
      <c r="H6" s="6"/>
      <c r="I6" s="6"/>
      <c r="L6" s="40"/>
      <c r="M6" s="317"/>
      <c r="N6" s="317"/>
      <c r="O6" s="322"/>
    </row>
    <row r="7" spans="7:15" s="30" customFormat="1" ht="15.75">
      <c r="G7" s="256"/>
      <c r="H7" s="20"/>
      <c r="I7" s="12"/>
      <c r="J7" s="42"/>
      <c r="K7" s="55"/>
      <c r="L7" s="40"/>
      <c r="M7" s="318"/>
      <c r="N7" s="318"/>
      <c r="O7" s="322"/>
    </row>
    <row r="8" spans="7:15" s="30" customFormat="1" ht="30">
      <c r="G8" s="17"/>
      <c r="H8" s="25"/>
      <c r="I8" s="116" t="s">
        <v>227</v>
      </c>
      <c r="J8" s="74">
        <v>65</v>
      </c>
      <c r="K8" s="55"/>
      <c r="L8" s="40"/>
      <c r="M8" s="26"/>
      <c r="N8" s="27"/>
      <c r="O8" s="32"/>
    </row>
    <row r="9" spans="7:15" s="30" customFormat="1" ht="30.75">
      <c r="G9" s="8"/>
      <c r="H9" s="12"/>
      <c r="I9" s="117" t="s">
        <v>228</v>
      </c>
      <c r="J9" s="74">
        <v>8</v>
      </c>
      <c r="K9" s="55"/>
      <c r="L9" s="40"/>
      <c r="M9" s="313"/>
      <c r="N9" s="313"/>
      <c r="O9" s="9"/>
    </row>
    <row r="10" spans="7:15" s="30" customFormat="1" ht="15.75" customHeight="1">
      <c r="G10" s="10"/>
      <c r="H10" s="11"/>
      <c r="I10" s="117" t="s">
        <v>229</v>
      </c>
      <c r="J10" s="74">
        <v>10</v>
      </c>
      <c r="K10" s="55"/>
      <c r="M10" s="313"/>
      <c r="N10" s="313"/>
      <c r="O10" s="13"/>
    </row>
    <row r="11" spans="7:15" s="30" customFormat="1" ht="30.75">
      <c r="G11" s="10"/>
      <c r="H11" s="11"/>
      <c r="I11" s="117" t="s">
        <v>230</v>
      </c>
      <c r="J11" s="74">
        <v>5</v>
      </c>
      <c r="K11" s="55"/>
      <c r="L11" s="11"/>
      <c r="M11" s="313"/>
      <c r="N11" s="313"/>
      <c r="O11" s="13"/>
    </row>
    <row r="12" spans="7:15" s="30" customFormat="1" ht="30.75">
      <c r="G12" s="10"/>
      <c r="H12" s="11"/>
      <c r="I12" s="116" t="s">
        <v>231</v>
      </c>
      <c r="J12" s="74">
        <v>12</v>
      </c>
      <c r="K12" s="55"/>
      <c r="L12" s="11"/>
      <c r="M12" s="313"/>
      <c r="N12" s="313"/>
      <c r="O12" s="13"/>
    </row>
    <row r="13" spans="7:15" s="30" customFormat="1" ht="33.75" customHeight="1">
      <c r="G13" s="10"/>
      <c r="H13" s="11"/>
      <c r="I13" s="116" t="s">
        <v>274</v>
      </c>
      <c r="J13" s="74">
        <v>2</v>
      </c>
      <c r="K13" s="55"/>
      <c r="L13" s="11"/>
      <c r="M13" s="313"/>
      <c r="N13" s="313"/>
      <c r="O13" s="13"/>
    </row>
    <row r="14" spans="7:15" s="30" customFormat="1" ht="15.75">
      <c r="G14" s="10"/>
      <c r="H14" s="11"/>
      <c r="I14" s="116"/>
      <c r="J14" s="74"/>
      <c r="K14" s="55"/>
      <c r="L14" s="11"/>
      <c r="M14" s="313"/>
      <c r="N14" s="313"/>
      <c r="O14" s="13"/>
    </row>
    <row r="15" spans="7:15" s="30" customFormat="1" ht="15.75">
      <c r="G15" s="10"/>
      <c r="H15" s="11"/>
      <c r="I15" s="9"/>
      <c r="J15" s="74"/>
      <c r="K15" s="55"/>
      <c r="L15" s="51"/>
      <c r="M15" s="55"/>
      <c r="N15" s="56"/>
      <c r="O15" s="13"/>
    </row>
    <row r="16" spans="7:15" s="30" customFormat="1" ht="15.75">
      <c r="G16" s="10"/>
      <c r="H16" s="11"/>
      <c r="I16" s="21"/>
      <c r="J16" s="74"/>
      <c r="K16" s="113"/>
      <c r="L16" s="45"/>
      <c r="M16" s="55"/>
      <c r="N16" s="56"/>
      <c r="O16" s="13"/>
    </row>
    <row r="17" spans="7:15" s="30" customFormat="1" ht="15.75">
      <c r="G17" s="33"/>
      <c r="H17" s="11"/>
      <c r="I17" s="11"/>
      <c r="J17" s="113"/>
      <c r="K17" s="113"/>
      <c r="L17" s="45"/>
      <c r="M17" s="55"/>
      <c r="N17" s="56"/>
      <c r="O17" s="16"/>
    </row>
    <row r="18" spans="7:15" s="30" customFormat="1" ht="18.75">
      <c r="G18" s="10"/>
      <c r="H18" s="319"/>
      <c r="I18" s="319"/>
      <c r="J18" s="319"/>
      <c r="K18" s="319"/>
      <c r="L18" s="319"/>
      <c r="M18" s="319"/>
      <c r="N18" s="319"/>
      <c r="O18" s="319"/>
    </row>
    <row r="19" spans="7:15" s="30" customFormat="1" ht="15.75">
      <c r="G19" s="33"/>
      <c r="H19" s="320"/>
      <c r="I19" s="320"/>
      <c r="J19" s="320"/>
      <c r="K19" s="320"/>
      <c r="L19" s="320"/>
      <c r="M19" s="320"/>
      <c r="N19" s="320"/>
      <c r="O19" s="320"/>
    </row>
    <row r="20" spans="7:15" s="30" customFormat="1" ht="15.75">
      <c r="G20" s="33"/>
      <c r="H20" s="14"/>
      <c r="I20" s="16"/>
      <c r="J20" s="114"/>
      <c r="K20" s="114"/>
      <c r="L20" s="16"/>
      <c r="M20" s="16"/>
      <c r="N20" s="34"/>
      <c r="O20" s="16"/>
    </row>
    <row r="21" spans="7:15" s="30" customFormat="1" ht="15.75">
      <c r="G21" s="35"/>
      <c r="H21" s="102"/>
      <c r="I21" s="161"/>
      <c r="J21" s="115"/>
      <c r="K21" s="115"/>
      <c r="L21" s="12"/>
      <c r="M21" s="313"/>
      <c r="N21" s="313"/>
      <c r="O21" s="34"/>
    </row>
    <row r="22" spans="7:15" s="30" customFormat="1" ht="15.75" customHeight="1">
      <c r="G22" s="10"/>
      <c r="H22" s="102"/>
      <c r="I22" s="161"/>
      <c r="J22" s="115"/>
      <c r="K22" s="115"/>
      <c r="L22" s="24"/>
      <c r="M22" s="24"/>
      <c r="N22" s="24"/>
      <c r="O22" s="24"/>
    </row>
    <row r="23" spans="7:17" s="30" customFormat="1" ht="15.75" customHeight="1">
      <c r="G23" s="10"/>
      <c r="H23" s="102"/>
      <c r="I23" s="161"/>
      <c r="J23" s="115"/>
      <c r="K23" s="115"/>
      <c r="L23" s="24"/>
      <c r="M23" s="24"/>
      <c r="N23" s="24"/>
      <c r="O23" s="24"/>
      <c r="P23" s="36"/>
      <c r="Q23" s="36"/>
    </row>
    <row r="24" spans="7:15" s="30" customFormat="1" ht="15.75">
      <c r="G24" s="35"/>
      <c r="H24" s="102"/>
      <c r="I24" s="161"/>
      <c r="J24" s="115"/>
      <c r="K24" s="115"/>
      <c r="L24" s="12"/>
      <c r="M24" s="313"/>
      <c r="N24" s="313"/>
      <c r="O24" s="34"/>
    </row>
    <row r="25" spans="7:15" s="30" customFormat="1" ht="15.75">
      <c r="G25" s="10"/>
      <c r="H25" s="102"/>
      <c r="I25" s="161"/>
      <c r="J25" s="115"/>
      <c r="K25" s="115"/>
      <c r="L25" s="11"/>
      <c r="M25" s="313"/>
      <c r="N25" s="313"/>
      <c r="O25" s="13"/>
    </row>
    <row r="26" spans="7:15" s="30" customFormat="1" ht="15.75">
      <c r="G26" s="10"/>
      <c r="H26" s="102"/>
      <c r="I26" s="161"/>
      <c r="J26" s="115"/>
      <c r="K26" s="115"/>
      <c r="L26" s="11"/>
      <c r="M26" s="313"/>
      <c r="N26" s="313"/>
      <c r="O26" s="13"/>
    </row>
    <row r="27" spans="7:15" s="30" customFormat="1" ht="15.75">
      <c r="G27" s="10"/>
      <c r="H27" s="11"/>
      <c r="I27" s="36"/>
      <c r="J27" s="36"/>
      <c r="K27" s="14"/>
      <c r="L27" s="11"/>
      <c r="M27" s="12"/>
      <c r="N27" s="12"/>
      <c r="O27" s="13"/>
    </row>
    <row r="28" spans="7:15" s="30" customFormat="1" ht="15.75">
      <c r="G28" s="10"/>
      <c r="H28" s="11"/>
      <c r="K28" s="7"/>
      <c r="L28" s="11"/>
      <c r="M28" s="313"/>
      <c r="N28" s="313"/>
      <c r="O28" s="13"/>
    </row>
    <row r="29" spans="7:15" s="30" customFormat="1" ht="15.75">
      <c r="G29" s="14"/>
      <c r="H29" s="11"/>
      <c r="K29" s="7"/>
      <c r="L29" s="11"/>
      <c r="M29" s="313"/>
      <c r="N29" s="313"/>
      <c r="O29" s="14"/>
    </row>
    <row r="30" spans="7:15" s="30" customFormat="1" ht="15.75">
      <c r="G30" s="10"/>
      <c r="H30" s="11"/>
      <c r="K30" s="7"/>
      <c r="L30" s="11"/>
      <c r="M30" s="313"/>
      <c r="N30" s="313"/>
      <c r="O30" s="16"/>
    </row>
    <row r="31" spans="7:15" s="30" customFormat="1" ht="15.75">
      <c r="G31" s="14"/>
      <c r="H31" s="37"/>
      <c r="K31" s="7"/>
      <c r="L31" s="38"/>
      <c r="M31" s="38"/>
      <c r="N31" s="38"/>
      <c r="O31" s="14"/>
    </row>
    <row r="32" spans="7:15" s="30" customFormat="1" ht="15.75">
      <c r="G32" s="35"/>
      <c r="H32" s="12"/>
      <c r="K32" s="7"/>
      <c r="L32" s="12"/>
      <c r="M32" s="313"/>
      <c r="N32" s="313"/>
      <c r="O32" s="34"/>
    </row>
    <row r="33" spans="7:15" s="30" customFormat="1" ht="15.75">
      <c r="G33" s="28"/>
      <c r="H33" s="11"/>
      <c r="K33" s="7"/>
      <c r="L33" s="11"/>
      <c r="M33" s="313"/>
      <c r="N33" s="313"/>
      <c r="O33" s="14"/>
    </row>
    <row r="34" spans="7:15" s="30" customFormat="1" ht="15.75">
      <c r="G34" s="29"/>
      <c r="H34" s="11"/>
      <c r="K34" s="7"/>
      <c r="L34" s="11"/>
      <c r="M34" s="313"/>
      <c r="N34" s="313"/>
      <c r="O34" s="14"/>
    </row>
    <row r="35" spans="4:15" s="30" customFormat="1" ht="15.75">
      <c r="D35" s="29"/>
      <c r="G35" s="29"/>
      <c r="H35" s="14"/>
      <c r="K35" s="7"/>
      <c r="L35" s="34"/>
      <c r="M35" s="16"/>
      <c r="N35" s="34"/>
      <c r="O35" s="14"/>
    </row>
    <row r="36" spans="4:15" s="30" customFormat="1" ht="15.75">
      <c r="D36" s="29"/>
      <c r="G36" s="22"/>
      <c r="H36" s="39"/>
      <c r="I36" s="39"/>
      <c r="J36" s="313"/>
      <c r="K36" s="314"/>
      <c r="L36" s="39"/>
      <c r="M36" s="315"/>
      <c r="N36" s="316"/>
      <c r="O36" s="18"/>
    </row>
    <row r="37" s="30" customFormat="1" ht="15.75">
      <c r="D37" s="29"/>
    </row>
    <row r="38" spans="4:13" s="30" customFormat="1" ht="64.5" customHeight="1">
      <c r="D38" s="29"/>
      <c r="L38" s="46">
        <v>39100</v>
      </c>
      <c r="M38" s="40" t="s">
        <v>35</v>
      </c>
    </row>
    <row r="39" spans="4:13" s="30" customFormat="1" ht="32.25" customHeight="1">
      <c r="D39" s="29"/>
      <c r="F39" s="29"/>
      <c r="L39" s="46">
        <v>34563</v>
      </c>
      <c r="M39" s="40" t="s">
        <v>36</v>
      </c>
    </row>
    <row r="40" spans="4:13" s="30" customFormat="1" ht="30.75" customHeight="1">
      <c r="D40" s="63"/>
      <c r="F40" s="29"/>
      <c r="L40" s="46">
        <v>188834</v>
      </c>
      <c r="M40" s="40" t="s">
        <v>37</v>
      </c>
    </row>
    <row r="41" spans="4:13" s="30" customFormat="1" ht="33.75" customHeight="1">
      <c r="D41" s="63"/>
      <c r="F41" s="29"/>
      <c r="L41" s="46">
        <v>186763</v>
      </c>
      <c r="M41" s="40" t="s">
        <v>38</v>
      </c>
    </row>
    <row r="42" spans="4:12" s="30" customFormat="1" ht="28.5" customHeight="1">
      <c r="D42" s="29"/>
      <c r="F42" s="29"/>
      <c r="L42" s="46">
        <v>236130</v>
      </c>
    </row>
    <row r="43" spans="4:12" s="30" customFormat="1" ht="15.75">
      <c r="D43" s="29"/>
      <c r="F43" s="29"/>
      <c r="L43" s="46">
        <v>7963</v>
      </c>
    </row>
    <row r="44" spans="6:12" s="30" customFormat="1" ht="15.75">
      <c r="F44" s="63"/>
      <c r="L44" s="46">
        <v>5364</v>
      </c>
    </row>
    <row r="45" spans="6:12" s="30" customFormat="1" ht="15.75">
      <c r="F45" s="63"/>
      <c r="L45" s="46">
        <v>13381</v>
      </c>
    </row>
    <row r="46" spans="2:12" s="30" customFormat="1" ht="15.75">
      <c r="B46" s="4"/>
      <c r="F46" s="29"/>
      <c r="L46" s="46">
        <v>4894</v>
      </c>
    </row>
    <row r="47" spans="2:6" s="30" customFormat="1" ht="15.75">
      <c r="B47" s="4"/>
      <c r="F47" s="29"/>
    </row>
    <row r="48" spans="2:10" s="30" customFormat="1" ht="15.75">
      <c r="B48" s="4"/>
      <c r="F48" s="64"/>
      <c r="G48" s="78"/>
      <c r="I48" s="34"/>
      <c r="J48" s="7"/>
    </row>
    <row r="49" spans="2:10" s="30" customFormat="1" ht="15.75">
      <c r="B49" s="4"/>
      <c r="I49" s="19"/>
      <c r="J49" s="19"/>
    </row>
    <row r="50" spans="2:10" s="30" customFormat="1" ht="15.75">
      <c r="B50" s="4"/>
      <c r="I50" s="41"/>
      <c r="J50" s="41"/>
    </row>
    <row r="51" s="30" customFormat="1" ht="15.75">
      <c r="B51" s="4"/>
    </row>
    <row r="52" s="30" customFormat="1" ht="15.75">
      <c r="B52" s="4"/>
    </row>
    <row r="53" s="30" customFormat="1" ht="15.75">
      <c r="B53" s="4"/>
    </row>
    <row r="54" s="30" customFormat="1" ht="15.75">
      <c r="B54" s="4"/>
    </row>
    <row r="55" s="30" customFormat="1" ht="15.75">
      <c r="M55" s="15"/>
    </row>
    <row r="56" s="30" customFormat="1" ht="15"/>
    <row r="57" s="30" customFormat="1" ht="15"/>
    <row r="58" s="30" customFormat="1" ht="15"/>
    <row r="59" s="30" customFormat="1" ht="15"/>
    <row r="60" s="30" customFormat="1" ht="15"/>
    <row r="61" s="30" customFormat="1" ht="15"/>
    <row r="62" s="30" customFormat="1" ht="15"/>
    <row r="63" s="30" customFormat="1" ht="15"/>
    <row r="64" s="30" customFormat="1" ht="15"/>
    <row r="65" s="30" customFormat="1" ht="15.75">
      <c r="B65" s="4"/>
    </row>
    <row r="66" s="30" customFormat="1" ht="15"/>
    <row r="67" s="30" customFormat="1" ht="15"/>
    <row r="68" s="30" customFormat="1" ht="15"/>
    <row r="69" s="30" customFormat="1" ht="15"/>
    <row r="70" s="30" customFormat="1" ht="15"/>
    <row r="71" s="30" customFormat="1" ht="15"/>
    <row r="72" s="30" customFormat="1" ht="15"/>
    <row r="73" s="30" customFormat="1" ht="15"/>
    <row r="74" s="30" customFormat="1" ht="15"/>
    <row r="75" s="30" customFormat="1" ht="15"/>
    <row r="76" s="30" customFormat="1" ht="15"/>
    <row r="77" s="30" customFormat="1" ht="15"/>
    <row r="78" s="30" customFormat="1" ht="15"/>
    <row r="79" s="30" customFormat="1" ht="15"/>
    <row r="80" s="30" customFormat="1" ht="15"/>
    <row r="81" s="30" customFormat="1" ht="15"/>
    <row r="82" s="30" customFormat="1" ht="15"/>
    <row r="83" s="30" customFormat="1" ht="15"/>
    <row r="84" s="30" customFormat="1" ht="15"/>
    <row r="85" s="30" customFormat="1" ht="15"/>
    <row r="86" s="30" customFormat="1" ht="15"/>
    <row r="87" s="30" customFormat="1" ht="15"/>
    <row r="88" s="30" customFormat="1" ht="15"/>
    <row r="89" s="30" customFormat="1" ht="15"/>
    <row r="90" s="30" customFormat="1" ht="15"/>
    <row r="91" s="30" customFormat="1" ht="15"/>
    <row r="92" s="30" customFormat="1" ht="15"/>
    <row r="93" s="30" customFormat="1" ht="15"/>
    <row r="94" s="30" customFormat="1" ht="15"/>
    <row r="95" s="30" customFormat="1" ht="15"/>
    <row r="96" s="30" customFormat="1" ht="15"/>
    <row r="97" s="30" customFormat="1" ht="15"/>
    <row r="98" s="30" customFormat="1" ht="15"/>
    <row r="99" s="30" customFormat="1" ht="15"/>
    <row r="100" s="30" customFormat="1" ht="15"/>
    <row r="101" s="30" customFormat="1" ht="15"/>
    <row r="102" s="30" customFormat="1" ht="15"/>
    <row r="103" s="30" customFormat="1" ht="15"/>
    <row r="104" s="30" customFormat="1" ht="15"/>
    <row r="105" s="30" customFormat="1" ht="15"/>
    <row r="106" s="30" customFormat="1" ht="15"/>
    <row r="107" s="30" customFormat="1" ht="15"/>
    <row r="108" s="30" customFormat="1" ht="15"/>
    <row r="109" s="30" customFormat="1" ht="15"/>
    <row r="110" s="30" customFormat="1" ht="15"/>
    <row r="111" s="30" customFormat="1" ht="15"/>
    <row r="112" s="30" customFormat="1" ht="15"/>
    <row r="113" s="30" customFormat="1" ht="15"/>
    <row r="114" s="30" customFormat="1" ht="15"/>
    <row r="115" s="30" customFormat="1" ht="15"/>
    <row r="116" s="30" customFormat="1" ht="15"/>
    <row r="117" s="30" customFormat="1" ht="15"/>
    <row r="118" s="30" customFormat="1" ht="15"/>
    <row r="119" s="30" customFormat="1" ht="15"/>
    <row r="120" s="30" customFormat="1" ht="15"/>
    <row r="121" s="30" customFormat="1" ht="15"/>
    <row r="122" s="30" customFormat="1" ht="15"/>
    <row r="123" s="30" customFormat="1" ht="15"/>
    <row r="124" s="30" customFormat="1" ht="15"/>
    <row r="125" s="30" customFormat="1" ht="15"/>
    <row r="126" s="30" customFormat="1" ht="15"/>
    <row r="127" s="30" customFormat="1" ht="15"/>
    <row r="128" s="30" customFormat="1" ht="15"/>
    <row r="129" s="30" customFormat="1" ht="15"/>
    <row r="130" s="30" customFormat="1" ht="15"/>
    <row r="131" s="30" customFormat="1" ht="15"/>
    <row r="132" s="30" customFormat="1" ht="15"/>
    <row r="133" s="30" customFormat="1" ht="15"/>
    <row r="134" s="30" customFormat="1" ht="15"/>
    <row r="135" s="30" customFormat="1" ht="15"/>
    <row r="136" s="30" customFormat="1" ht="15"/>
    <row r="137" s="30" customFormat="1" ht="15"/>
    <row r="138" s="30" customFormat="1" ht="15"/>
    <row r="139" s="30" customFormat="1" ht="15"/>
    <row r="140" s="30" customFormat="1" ht="15"/>
    <row r="141" s="30" customFormat="1" ht="15"/>
    <row r="142" s="30" customFormat="1" ht="15"/>
    <row r="143" s="30" customFormat="1" ht="15"/>
    <row r="144" s="30" customFormat="1" ht="15"/>
    <row r="145" s="30" customFormat="1" ht="15"/>
    <row r="146" s="30" customFormat="1" ht="15"/>
    <row r="147" s="30" customFormat="1" ht="15"/>
    <row r="148" s="30" customFormat="1" ht="15"/>
    <row r="149" s="30" customFormat="1" ht="15"/>
    <row r="150" s="30" customFormat="1" ht="15"/>
    <row r="151" s="30" customFormat="1" ht="15"/>
    <row r="152" s="30" customFormat="1" ht="15"/>
    <row r="153" s="30" customFormat="1" ht="15"/>
    <row r="154" s="30" customFormat="1" ht="15"/>
    <row r="155" s="30" customFormat="1" ht="15"/>
    <row r="156" s="30" customFormat="1" ht="15"/>
    <row r="157" s="30" customFormat="1" ht="15"/>
    <row r="158" s="30" customFormat="1" ht="15"/>
    <row r="159" s="30" customFormat="1" ht="15"/>
    <row r="160" s="30" customFormat="1" ht="15"/>
    <row r="161" s="30" customFormat="1" ht="15"/>
    <row r="162" s="30" customFormat="1" ht="15"/>
    <row r="163" s="30" customFormat="1" ht="15"/>
    <row r="164" s="30" customFormat="1" ht="15"/>
    <row r="165" s="30" customFormat="1" ht="15"/>
    <row r="166" s="30" customFormat="1" ht="15"/>
    <row r="167" s="30" customFormat="1" ht="15"/>
    <row r="168" s="30" customFormat="1" ht="15"/>
    <row r="169" s="30" customFormat="1" ht="15"/>
    <row r="170" s="30" customFormat="1" ht="15"/>
    <row r="171" s="30" customFormat="1" ht="15"/>
    <row r="172" s="30" customFormat="1" ht="15"/>
    <row r="173" s="30" customFormat="1" ht="15"/>
    <row r="174" s="30" customFormat="1" ht="15"/>
    <row r="175" s="30" customFormat="1" ht="15"/>
    <row r="176" s="30" customFormat="1" ht="15"/>
    <row r="177" s="30" customFormat="1" ht="15"/>
    <row r="178" s="30" customFormat="1" ht="15"/>
    <row r="179" s="30" customFormat="1" ht="15"/>
    <row r="180" s="30" customFormat="1" ht="15"/>
    <row r="181" s="30" customFormat="1" ht="15"/>
    <row r="182" s="30" customFormat="1" ht="15"/>
    <row r="183" s="30" customFormat="1" ht="15"/>
    <row r="184" s="30" customFormat="1" ht="15"/>
    <row r="185" s="30" customFormat="1" ht="15"/>
    <row r="186" s="30" customFormat="1" ht="15"/>
    <row r="187" s="30" customFormat="1" ht="15"/>
    <row r="188" s="30" customFormat="1" ht="15"/>
    <row r="189" s="30" customFormat="1" ht="15"/>
    <row r="190" s="30" customFormat="1" ht="15"/>
    <row r="191" s="30" customFormat="1" ht="15"/>
    <row r="192" s="30" customFormat="1" ht="15"/>
    <row r="193" s="30" customFormat="1" ht="15"/>
    <row r="194" s="30" customFormat="1" ht="15"/>
    <row r="195" s="30" customFormat="1" ht="15"/>
    <row r="196" s="30" customFormat="1" ht="15"/>
    <row r="197" s="30" customFormat="1" ht="15"/>
    <row r="198" s="30" customFormat="1" ht="15"/>
    <row r="199" s="30" customFormat="1" ht="15"/>
    <row r="200" s="30" customFormat="1" ht="15"/>
    <row r="201" s="30" customFormat="1" ht="15"/>
    <row r="202" s="30" customFormat="1" ht="15"/>
    <row r="203" s="30" customFormat="1" ht="15"/>
    <row r="204" s="30" customFormat="1" ht="15"/>
    <row r="205" s="30" customFormat="1" ht="15"/>
    <row r="206" s="30" customFormat="1" ht="15"/>
    <row r="207" s="30" customFormat="1" ht="15"/>
    <row r="208" s="30" customFormat="1" ht="15"/>
    <row r="209" s="30" customFormat="1" ht="15"/>
    <row r="210" s="30" customFormat="1" ht="15"/>
    <row r="211" s="30" customFormat="1" ht="15"/>
    <row r="212" s="30" customFormat="1" ht="15"/>
    <row r="213" s="30" customFormat="1" ht="15"/>
    <row r="214" s="30" customFormat="1" ht="15"/>
    <row r="215" s="30" customFormat="1" ht="15"/>
    <row r="216" s="30" customFormat="1" ht="15"/>
    <row r="217" s="30" customFormat="1" ht="15"/>
    <row r="218" s="30" customFormat="1" ht="15"/>
    <row r="219" s="30" customFormat="1" ht="15"/>
    <row r="220" s="30" customFormat="1" ht="15"/>
    <row r="221" s="30" customFormat="1" ht="15"/>
    <row r="222" s="30" customFormat="1" ht="15"/>
    <row r="223" s="30" customFormat="1" ht="15"/>
    <row r="224" s="30" customFormat="1" ht="15"/>
    <row r="225" s="30" customFormat="1" ht="15"/>
    <row r="226" s="30" customFormat="1" ht="15"/>
    <row r="227" s="30" customFormat="1" ht="15"/>
    <row r="228" s="30" customFormat="1" ht="15"/>
    <row r="229" s="30" customFormat="1" ht="15"/>
    <row r="230" s="30" customFormat="1" ht="15"/>
    <row r="231" s="30" customFormat="1" ht="15"/>
    <row r="232" s="30" customFormat="1" ht="15"/>
    <row r="233" s="30" customFormat="1" ht="15"/>
    <row r="234" s="30" customFormat="1" ht="15"/>
    <row r="235" s="30" customFormat="1" ht="15"/>
    <row r="236" s="30" customFormat="1" ht="15"/>
    <row r="237" s="30" customFormat="1" ht="15"/>
    <row r="238" s="30" customFormat="1" ht="15"/>
    <row r="239" s="30" customFormat="1" ht="15"/>
    <row r="240" s="30" customFormat="1" ht="15"/>
    <row r="241" s="30" customFormat="1" ht="15"/>
    <row r="242" s="30" customFormat="1" ht="15"/>
    <row r="243" s="30" customFormat="1" ht="15"/>
    <row r="244" s="30" customFormat="1" ht="15"/>
    <row r="245" s="30" customFormat="1" ht="15"/>
    <row r="246" s="30" customFormat="1" ht="15"/>
    <row r="247" s="30" customFormat="1" ht="15"/>
    <row r="248" s="30" customFormat="1" ht="15"/>
    <row r="249" s="30" customFormat="1" ht="15"/>
    <row r="250" s="30" customFormat="1" ht="15"/>
    <row r="251" s="30" customFormat="1" ht="15"/>
    <row r="252" s="30" customFormat="1" ht="15"/>
    <row r="253" s="30" customFormat="1" ht="15"/>
    <row r="254" s="30" customFormat="1" ht="15"/>
    <row r="255" s="30" customFormat="1" ht="15"/>
    <row r="256" s="30" customFormat="1" ht="15"/>
    <row r="257" s="30" customFormat="1" ht="15"/>
    <row r="258" s="30" customFormat="1" ht="15"/>
    <row r="259" s="30" customFormat="1" ht="15"/>
    <row r="260" s="30" customFormat="1" ht="15"/>
    <row r="261" s="30" customFormat="1" ht="15"/>
    <row r="262" s="30" customFormat="1" ht="15"/>
    <row r="263" s="30" customFormat="1" ht="15"/>
    <row r="264" s="30" customFormat="1" ht="15"/>
    <row r="265" s="30" customFormat="1" ht="15"/>
    <row r="266" s="30" customFormat="1" ht="15"/>
    <row r="267" s="30" customFormat="1" ht="15"/>
    <row r="268" s="30" customFormat="1" ht="15"/>
    <row r="269" s="30" customFormat="1" ht="15"/>
    <row r="270" s="30" customFormat="1" ht="15"/>
    <row r="271" s="30" customFormat="1" ht="15"/>
    <row r="272" s="30" customFormat="1" ht="15"/>
    <row r="273" s="30" customFormat="1" ht="15"/>
    <row r="274" s="30" customFormat="1" ht="15"/>
    <row r="275" s="30" customFormat="1" ht="15"/>
    <row r="276" s="30" customFormat="1" ht="15"/>
    <row r="277" s="30" customFormat="1" ht="15"/>
    <row r="278" s="30" customFormat="1" ht="15"/>
    <row r="279" s="30" customFormat="1" ht="15"/>
    <row r="280" s="30" customFormat="1" ht="15"/>
    <row r="281" s="30" customFormat="1" ht="15"/>
    <row r="282" s="30" customFormat="1" ht="15"/>
    <row r="283" s="30" customFormat="1" ht="15"/>
    <row r="284" s="30" customFormat="1" ht="15"/>
    <row r="285" s="30" customFormat="1" ht="15"/>
    <row r="286" s="5" customFormat="1" ht="15"/>
    <row r="287" s="5" customFormat="1" ht="15"/>
    <row r="288" s="5" customFormat="1" ht="15"/>
    <row r="289" s="5" customFormat="1" ht="15"/>
    <row r="290" s="5" customFormat="1" ht="15"/>
    <row r="291" s="5" customFormat="1" ht="15"/>
    <row r="292" s="5" customFormat="1" ht="15"/>
    <row r="293" s="5" customFormat="1" ht="15"/>
    <row r="294" s="5" customFormat="1" ht="15"/>
    <row r="295" s="5" customFormat="1" ht="15"/>
    <row r="296" s="5" customFormat="1" ht="15"/>
    <row r="297" s="5" customFormat="1" ht="15"/>
    <row r="298" s="5" customFormat="1" ht="15"/>
    <row r="299" s="5" customFormat="1" ht="15"/>
    <row r="300" s="5" customFormat="1" ht="15"/>
    <row r="301" s="5" customFormat="1" ht="15"/>
    <row r="302" s="5" customFormat="1" ht="15"/>
    <row r="303" s="5" customFormat="1" ht="15"/>
    <row r="304" s="5" customFormat="1" ht="15"/>
    <row r="305" s="5" customFormat="1" ht="15"/>
    <row r="306" s="5" customFormat="1" ht="15"/>
    <row r="307" s="5" customFormat="1" ht="15"/>
    <row r="308" s="5" customFormat="1" ht="15"/>
    <row r="309" s="5" customFormat="1" ht="15"/>
    <row r="310" s="5" customFormat="1" ht="15"/>
  </sheetData>
  <sheetProtection/>
  <mergeCells count="28">
    <mergeCell ref="B1:F1"/>
    <mergeCell ref="B2:F2"/>
    <mergeCell ref="H18:O18"/>
    <mergeCell ref="H19:O19"/>
    <mergeCell ref="H4:N4"/>
    <mergeCell ref="H5:N5"/>
    <mergeCell ref="M9:N9"/>
    <mergeCell ref="M12:N12"/>
    <mergeCell ref="O6:O7"/>
    <mergeCell ref="M11:N11"/>
    <mergeCell ref="M21:N21"/>
    <mergeCell ref="G6:G7"/>
    <mergeCell ref="M6:N6"/>
    <mergeCell ref="M13:N13"/>
    <mergeCell ref="M28:N28"/>
    <mergeCell ref="M29:N29"/>
    <mergeCell ref="M7:N7"/>
    <mergeCell ref="M14:N14"/>
    <mergeCell ref="M25:N25"/>
    <mergeCell ref="M10:N10"/>
    <mergeCell ref="M26:N26"/>
    <mergeCell ref="M24:N24"/>
    <mergeCell ref="M30:N30"/>
    <mergeCell ref="M32:N32"/>
    <mergeCell ref="J36:K36"/>
    <mergeCell ref="M36:N36"/>
    <mergeCell ref="M33:N33"/>
    <mergeCell ref="M34:N34"/>
  </mergeCells>
  <printOptions horizontalCentered="1" verticalCentered="1"/>
  <pageMargins left="0.1968503937007874" right="0.1968503937007874" top="0.4330708661417323" bottom="0.5905511811023623" header="0.1968503937007874" footer="0.1968503937007874"/>
  <pageSetup firstPageNumber="94" useFirstPageNumber="1" horizontalDpi="600" verticalDpi="600" orientation="portrait" paperSize="9" scale="90" r:id="rId2"/>
  <headerFooter alignWithMargins="0">
    <oddHeader>&amp;L&amp;"Arial,Italique"&amp;11Tourisme&amp;R&amp;"Arial,Italique"&amp;11السياحة</oddHeader>
    <oddFooter>&amp;C&amp;9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Hamida</dc:creator>
  <cp:keywords/>
  <dc:description/>
  <cp:lastModifiedBy>khalid elmarni</cp:lastModifiedBy>
  <cp:lastPrinted>2021-03-15T22:43:31Z</cp:lastPrinted>
  <dcterms:created xsi:type="dcterms:W3CDTF">2002-04-29T12:17:51Z</dcterms:created>
  <dcterms:modified xsi:type="dcterms:W3CDTF">2021-05-03T10:24:48Z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