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3105" windowWidth="12030" windowHeight="8520" activeTab="0"/>
  </bookViews>
  <sheets>
    <sheet name="liste" sheetId="1" r:id="rId1"/>
    <sheet name="Tourisme" sheetId="2" r:id="rId2"/>
    <sheet name="graphe" sheetId="3" r:id="rId3"/>
  </sheets>
  <definedNames>
    <definedName name="_xlnm.Print_Area" localSheetId="2">'graphe'!$A$1:$G$15</definedName>
    <definedName name="_xlnm.Print_Area" localSheetId="0">'liste'!$A$1:$I$55</definedName>
    <definedName name="_xlnm.Print_Area" localSheetId="1">'Tourisme'!$A$1:$J$301</definedName>
  </definedNames>
  <calcPr fullCalcOnLoad="1"/>
</workbook>
</file>

<file path=xl/sharedStrings.xml><?xml version="1.0" encoding="utf-8"?>
<sst xmlns="http://schemas.openxmlformats.org/spreadsheetml/2006/main" count="1298" uniqueCount="344">
  <si>
    <t>Tableau 1 :</t>
  </si>
  <si>
    <t>Tableau 3 :</t>
  </si>
  <si>
    <t>Tableau 5 :</t>
  </si>
  <si>
    <t>Total</t>
  </si>
  <si>
    <t>Nationalité</t>
  </si>
  <si>
    <t>LISTE DES TABLEAUX</t>
  </si>
  <si>
    <t>المجموع</t>
  </si>
  <si>
    <t>نجمة واحدة</t>
  </si>
  <si>
    <t>3 نجوم</t>
  </si>
  <si>
    <t>قرى الإصطياف</t>
  </si>
  <si>
    <t>جدول 4 :</t>
  </si>
  <si>
    <t>الجنسية</t>
  </si>
  <si>
    <t>البلجيكيون</t>
  </si>
  <si>
    <t>الإفريقيون</t>
  </si>
  <si>
    <t>المغاربة المقيمون بالخارج</t>
  </si>
  <si>
    <t>الفرنسيون</t>
  </si>
  <si>
    <t>الإسبانيون</t>
  </si>
  <si>
    <t>الإنجليزيون</t>
  </si>
  <si>
    <t>الألمانيون</t>
  </si>
  <si>
    <t>الإيطاليون</t>
  </si>
  <si>
    <t>الأمريكيون (و م أ )</t>
  </si>
  <si>
    <t>T O U R I S M E</t>
  </si>
  <si>
    <t xml:space="preserve">جدول 1: </t>
  </si>
  <si>
    <t xml:space="preserve">Tableau 2 : </t>
  </si>
  <si>
    <t xml:space="preserve">Tableau 4 : </t>
  </si>
  <si>
    <t xml:space="preserve">جدول 5 : </t>
  </si>
  <si>
    <t>السياحة</t>
  </si>
  <si>
    <t>لائحة الجداول</t>
  </si>
  <si>
    <t>2 نجوم</t>
  </si>
  <si>
    <t>4  نجوم</t>
  </si>
  <si>
    <t>5  نجوم</t>
  </si>
  <si>
    <t>الصنف</t>
  </si>
  <si>
    <t xml:space="preserve">جدول 2: </t>
  </si>
  <si>
    <t>Maisons d'Hôtes</t>
  </si>
  <si>
    <t xml:space="preserve">Tableau 5 : </t>
  </si>
  <si>
    <t>منازل الضيافة</t>
  </si>
  <si>
    <t xml:space="preserve">جدول 3: </t>
  </si>
  <si>
    <t>Nuitées</t>
  </si>
  <si>
    <t>Arrivées dans les hôtels classés</t>
  </si>
  <si>
    <t>Durée Moyenne de Séjour</t>
  </si>
  <si>
    <t>Non Résidents</t>
  </si>
  <si>
    <t>France</t>
  </si>
  <si>
    <t>Pays Arabes</t>
  </si>
  <si>
    <t>Italie</t>
  </si>
  <si>
    <t>U.S.A</t>
  </si>
  <si>
    <t>Espagne</t>
  </si>
  <si>
    <t>Royaume-Uni</t>
  </si>
  <si>
    <t>Afrique</t>
  </si>
  <si>
    <t>Allemagne</t>
  </si>
  <si>
    <t>Hollande</t>
  </si>
  <si>
    <t>Résidents</t>
  </si>
  <si>
    <t>الليالي</t>
  </si>
  <si>
    <t xml:space="preserve">القدوم إلى الفنادق المصنفة </t>
  </si>
  <si>
    <t xml:space="preserve">معدل مدة الإقامة </t>
  </si>
  <si>
    <t>Hôtel 1*</t>
  </si>
  <si>
    <t>Hôtel 2*</t>
  </si>
  <si>
    <t>Hôtel 3*</t>
  </si>
  <si>
    <t>Hôtel 4*</t>
  </si>
  <si>
    <t>Hôtel 5*</t>
  </si>
  <si>
    <t>Villages de Vacances Touristiques</t>
  </si>
  <si>
    <t>Taux d'occupation</t>
  </si>
  <si>
    <t>Catégories</t>
  </si>
  <si>
    <t xml:space="preserve">معدل  الإقامة </t>
  </si>
  <si>
    <t>Mois</t>
  </si>
  <si>
    <t>Nombre de chambres opérationnelles</t>
  </si>
  <si>
    <t xml:space="preserve">Janvier   </t>
  </si>
  <si>
    <t xml:space="preserve">Février   </t>
  </si>
  <si>
    <t xml:space="preserve">Mars      </t>
  </si>
  <si>
    <t xml:space="preserve">Avril     </t>
  </si>
  <si>
    <t xml:space="preserve">Mai       </t>
  </si>
  <si>
    <t xml:space="preserve">Juin      </t>
  </si>
  <si>
    <t xml:space="preserve">Juillet   </t>
  </si>
  <si>
    <t xml:space="preserve">Août      </t>
  </si>
  <si>
    <t xml:space="preserve">Septembre </t>
  </si>
  <si>
    <t xml:space="preserve">Octobre   </t>
  </si>
  <si>
    <t xml:space="preserve">Novembre  </t>
  </si>
  <si>
    <t xml:space="preserve">Décembre  </t>
  </si>
  <si>
    <t>المقيمون</t>
  </si>
  <si>
    <t>غير المقيمون</t>
  </si>
  <si>
    <t>جدول 1 :</t>
  </si>
  <si>
    <t xml:space="preserve">Tableau 1 : </t>
  </si>
  <si>
    <t>جدول 2 :</t>
  </si>
  <si>
    <t>EVOLUTION DU NOMBRE DE TOURISTES PAR MARCHE DANS LA REGION</t>
  </si>
  <si>
    <t>EVOLUTION DU NOMBRE DE TOURISTES PAR CATEGORIE DES HÔTELS  DANS LA REGION</t>
  </si>
  <si>
    <t>EVOLUTION DU NOMBRE DE TOURISTES PAR MOIS  DANS LA REGION</t>
  </si>
  <si>
    <t xml:space="preserve">تطور عدد السياح حسب الأسواق بالجهة </t>
  </si>
  <si>
    <t>تطور عدد السياح حسب نوع الفنادق بالجهة</t>
  </si>
  <si>
    <t>تطور عدد السياح حسب أشهر السنة بالجهة</t>
  </si>
  <si>
    <t>M.R.E</t>
  </si>
  <si>
    <t xml:space="preserve">العرب </t>
  </si>
  <si>
    <t>Belgique</t>
  </si>
  <si>
    <t>العرب</t>
  </si>
  <si>
    <t>جدول 6 :</t>
  </si>
  <si>
    <t xml:space="preserve">Tableau 6 : </t>
  </si>
  <si>
    <t xml:space="preserve">Tableau 7 : </t>
  </si>
  <si>
    <t>جدول 7 :</t>
  </si>
  <si>
    <t xml:space="preserve">Tableau 8 : </t>
  </si>
  <si>
    <t xml:space="preserve">Tableau 9 : </t>
  </si>
  <si>
    <t>جدول 9 :</t>
  </si>
  <si>
    <t xml:space="preserve">Tableau 10 : </t>
  </si>
  <si>
    <t>جدول 10 :</t>
  </si>
  <si>
    <t xml:space="preserve">Tableau 11 : </t>
  </si>
  <si>
    <t>جدول 11 :</t>
  </si>
  <si>
    <t xml:space="preserve">Tableau 12 : </t>
  </si>
  <si>
    <t>جدول 12 :</t>
  </si>
  <si>
    <t xml:space="preserve">Tableau 13 : </t>
  </si>
  <si>
    <t>جدول 13 :</t>
  </si>
  <si>
    <t xml:space="preserve">Tableau 14 : </t>
  </si>
  <si>
    <t>جدول 14 :</t>
  </si>
  <si>
    <t xml:space="preserve">Tableau 15 : </t>
  </si>
  <si>
    <t>جدول 15 :</t>
  </si>
  <si>
    <t>Tableau 6 :</t>
  </si>
  <si>
    <t xml:space="preserve">جدول 6: </t>
  </si>
  <si>
    <t xml:space="preserve">جدول 7: </t>
  </si>
  <si>
    <t>Tableau 8 :</t>
  </si>
  <si>
    <t xml:space="preserve">جدول 8: </t>
  </si>
  <si>
    <t>Tableau 10 :</t>
  </si>
  <si>
    <t xml:space="preserve">جدول 10 : </t>
  </si>
  <si>
    <t>Tableau 11 :</t>
  </si>
  <si>
    <t xml:space="preserve">جدول 12: </t>
  </si>
  <si>
    <t xml:space="preserve">جدول 13: </t>
  </si>
  <si>
    <t xml:space="preserve">جدول 11: </t>
  </si>
  <si>
    <t>Tableau 13 :</t>
  </si>
  <si>
    <t>تطور عدد السياح حسب الأسواق بالرباط</t>
  </si>
  <si>
    <t>EVOLUTION DU NOMBRE DE TOURISTES PAR MARCHE A RABAT</t>
  </si>
  <si>
    <t xml:space="preserve">تطور عدد السياح حسب نوع الفنادق بالرباط </t>
  </si>
  <si>
    <t>EVOLUTION DU NOMBRE DE TOURISTES PAR CATEGORIE DES HÔTELS  A RABAT</t>
  </si>
  <si>
    <t xml:space="preserve">تطور عدد السياح حسب أشهر السنة بالرباط </t>
  </si>
  <si>
    <t>EVOLUTION DU NOMBRE DE TOURISTES PAR MOIS  A RABAT</t>
  </si>
  <si>
    <t>تطور عدد السياح حسب نوع الفنادق بسلا</t>
  </si>
  <si>
    <t>EVOLUTION DU NOMBRE DE TOURISTES PAR CATEGORIE DES HÔTELS  A SALE</t>
  </si>
  <si>
    <t xml:space="preserve">تطور عدد السياح حسب الأسواق بالصخيرات-تمارة </t>
  </si>
  <si>
    <t>EVOLUTION DU NOMBRE DE TOURISTES PAR MARCHE A SKHIRAT-TEMARA</t>
  </si>
  <si>
    <t xml:space="preserve">تطور عدد السياح حسب نوع الفنادق بالصخيرات-تمارة </t>
  </si>
  <si>
    <t>EVOLUTION DU NOMBRE DE TOURISTES PAR CATEGORIE DES HÔTELS  A SKHIRAT-TEMARA</t>
  </si>
  <si>
    <t xml:space="preserve">تطور عدد السياح حسب أشهر السنة بالصخيرات-تمارة </t>
  </si>
  <si>
    <t>EVOLUTION DU NOMBRE DE TOURISTES PAR MOIS  A SKHIRAT-TEMARA</t>
  </si>
  <si>
    <t xml:space="preserve">تطور عدد السياح حسب الأسواق بالخميسات </t>
  </si>
  <si>
    <t>EVOLUTION DU NOMBRE DE TOURISTES PAR MARCHE A KHEMISSET</t>
  </si>
  <si>
    <t xml:space="preserve">تطور عدد السياح حسب نوع الفنادق بالخميسات </t>
  </si>
  <si>
    <t>EVOLUTION DU NOMBRE DE TOURISTES PAR CATEGORIE DES HÔTELS  A KHEMISSET</t>
  </si>
  <si>
    <t>تطور عدد السياح حسب أشهر السنة بالخميسات</t>
  </si>
  <si>
    <t>EVOLUTION DU NOMBRE DE TOURISTES PAR MOIS  A KHEMISSET</t>
  </si>
  <si>
    <t>1 نجوم</t>
  </si>
  <si>
    <t>Portugal</t>
  </si>
  <si>
    <t>البرتغاليون</t>
  </si>
  <si>
    <t>جدول 20 :</t>
  </si>
  <si>
    <t>جدول 21 :</t>
  </si>
  <si>
    <t>جدول 22 :</t>
  </si>
  <si>
    <t>جدول 23 :</t>
  </si>
  <si>
    <t>جدول 24 :</t>
  </si>
  <si>
    <t xml:space="preserve">Tableau 20 : </t>
  </si>
  <si>
    <t xml:space="preserve">Tableau 21 : </t>
  </si>
  <si>
    <t xml:space="preserve">Tableau 22: </t>
  </si>
  <si>
    <t xml:space="preserve">Tableau 23 : </t>
  </si>
  <si>
    <t xml:space="preserve">Tableau 24 : </t>
  </si>
  <si>
    <t>Variation 2014/2015 (%)</t>
  </si>
  <si>
    <t>تطور عدد السياح حسب نوع الفنادق بسيدي قاسم 2015</t>
  </si>
  <si>
    <t>EVOLUTION DU NOMBRE DE TOURISTES PAR CATEGORIE DES HÔTELS  A SIDI KACEM, 2015</t>
  </si>
  <si>
    <t>تطور عدد السياح حسب أشهر السنة بسيدي قاسم 2015</t>
  </si>
  <si>
    <t>EVOLUTION DU NOMBRE DE TOURISTES PAR MOIS  A SIDI KACEM, 2015</t>
  </si>
  <si>
    <t>تطور عدد السياح حسب الأسواق بسيدي سليمان 2015</t>
  </si>
  <si>
    <t>EVOLUTION DU NOMBRE DE TOURISTES PAR MARCHE A SIDI SLIMANE, 2015</t>
  </si>
  <si>
    <t>تطور عدد السياح حسب نوع الفنادق بسيدي سليمان 2015</t>
  </si>
  <si>
    <t>EVOLUTION DU NOMBRE DE TOURISTES PAR CATEGORIE DES HÔTELS  A SIDI SLIMANE, 2015</t>
  </si>
  <si>
    <t>تطور عدد السياح حسب أشهر السنة بسيدي سليمان 2015</t>
  </si>
  <si>
    <t>EVOLUTION DU NOMBRE DE TOURISTES PAR MOIS  ASIDI SLIMANE, 2015</t>
  </si>
  <si>
    <t>Variation 2013/2014 (%)</t>
  </si>
  <si>
    <t xml:space="preserve">Clubs Hôtels </t>
  </si>
  <si>
    <t>-</t>
  </si>
  <si>
    <t>النوادي الفندقية</t>
  </si>
  <si>
    <t>تطور عدد السياح حسب نوع الفنادق بالصخيرات-تمارة 2014</t>
  </si>
  <si>
    <t>EVOLUTION DU NOMBRE DE TOURISTES PAR CATEGORIE DES HÔTELS  A SKHIRAT-TEMARA, 2014</t>
  </si>
  <si>
    <t>3  نجوم</t>
  </si>
  <si>
    <t>بلجيكا</t>
  </si>
  <si>
    <t>الأسرة</t>
  </si>
  <si>
    <t>الغرف</t>
  </si>
  <si>
    <t>المؤسسات</t>
  </si>
  <si>
    <t xml:space="preserve">    Lits</t>
  </si>
  <si>
    <t>Chambres</t>
  </si>
  <si>
    <t xml:space="preserve">  Etablissements</t>
  </si>
  <si>
    <t>Kénitra</t>
  </si>
  <si>
    <t>القنيطرة</t>
  </si>
  <si>
    <t>Khémisset</t>
  </si>
  <si>
    <t>الخميسات</t>
  </si>
  <si>
    <t>Rabat</t>
  </si>
  <si>
    <t>الرباط</t>
  </si>
  <si>
    <t>Salé</t>
  </si>
  <si>
    <t xml:space="preserve">سـلا </t>
  </si>
  <si>
    <t>Skhirate-Témara</t>
  </si>
  <si>
    <t>الصخيرات ــ تمارة</t>
  </si>
  <si>
    <t>منازل</t>
  </si>
  <si>
    <t>فنادق عائلية</t>
  </si>
  <si>
    <t>موتيلات</t>
  </si>
  <si>
    <t>نزول</t>
  </si>
  <si>
    <t>دور الضيافة</t>
  </si>
  <si>
    <t>إقامات سياحية</t>
  </si>
  <si>
    <t xml:space="preserve">نادي فندقي </t>
  </si>
  <si>
    <t>مخيمات</t>
  </si>
  <si>
    <t>Gites</t>
  </si>
  <si>
    <t>Pensions</t>
  </si>
  <si>
    <t>Motels</t>
  </si>
  <si>
    <t>Auberges</t>
  </si>
  <si>
    <t>Campings</t>
  </si>
  <si>
    <t>Maisons d'hôtes</t>
  </si>
  <si>
    <t>Résidences Hôtelière</t>
  </si>
  <si>
    <t>Clubs Hôtels</t>
  </si>
  <si>
    <t>السياحة الداخلية</t>
  </si>
  <si>
    <t>السياحة الدولية</t>
  </si>
  <si>
    <t xml:space="preserve"> Tourisme  international</t>
  </si>
  <si>
    <t xml:space="preserve"> Tourisme national</t>
  </si>
  <si>
    <t>جدول 3 :</t>
  </si>
  <si>
    <t xml:space="preserve">Tableau 3 : </t>
  </si>
  <si>
    <t>جدول 5:</t>
  </si>
  <si>
    <t xml:space="preserve">Tableau 7: </t>
  </si>
  <si>
    <t>PREFECTURE/ PROVINCE</t>
  </si>
  <si>
    <t xml:space="preserve">العمالة أو الإقليم </t>
  </si>
  <si>
    <t>Catégorie</t>
  </si>
  <si>
    <t>الرباط 
Rabat</t>
  </si>
  <si>
    <t>سلا 
 Salé</t>
  </si>
  <si>
    <t>الصخيرات-تمارة 
Skhirat-Témara</t>
  </si>
  <si>
    <t>الخميسات
Khémisset</t>
  </si>
  <si>
    <t>القنيطرة
kénitra</t>
  </si>
  <si>
    <t>Variation 2016/2017 (%)</t>
  </si>
  <si>
    <t>تطور عدد السياح حسب أشهر السنة بالقنيطرة 2016-2017</t>
  </si>
  <si>
    <t>EVOLUTION DU NOMBRE DE TOURISTES PAR MOIS  A KENITRA, 2016-2017</t>
  </si>
  <si>
    <t xml:space="preserve">تطور عدد السياح حسب أشهر السنة بسلا  2016-2017 </t>
  </si>
  <si>
    <t>EVOLUTION DU NOMBRE DE TOURISTES PAR MOIS  A SALE, 2016-2017</t>
  </si>
  <si>
    <t>الانجليزون</t>
  </si>
  <si>
    <t>سيدي سليمان</t>
  </si>
  <si>
    <t>Sidi Slimane</t>
  </si>
  <si>
    <t>Luxe</t>
  </si>
  <si>
    <t>فنادق فخمة</t>
  </si>
  <si>
    <t>Arrivées</t>
  </si>
  <si>
    <t>Chine</t>
  </si>
  <si>
    <t>الصين</t>
  </si>
  <si>
    <t>الإسبان</t>
  </si>
  <si>
    <t>الألمان</t>
  </si>
  <si>
    <t>Royaume Uni</t>
  </si>
  <si>
    <t>الإنجليز</t>
  </si>
  <si>
    <t>تطور عدد السياح حسب أشهر السنة بالصخيرات-تمارة 2016-2017</t>
  </si>
  <si>
    <t>EVOLUTION DU NOMBRE DE TOURISTES PAR MOIS  A SKHIRAT-TEMARA, 2016-2017</t>
  </si>
  <si>
    <t>غير المقيمين</t>
  </si>
  <si>
    <t>الهولانديون</t>
  </si>
  <si>
    <t>االألمان</t>
  </si>
  <si>
    <t>تطور عدد السياح حسب أشهر السنة بالخميسات 2016-2017</t>
  </si>
  <si>
    <t>EVOLUTION DU NOMBRE DE TOURISTES PAR MOIS  A KHEMISSET, 2016-2017</t>
  </si>
  <si>
    <t>هولاندا</t>
  </si>
  <si>
    <t>البرتغال</t>
  </si>
  <si>
    <t>سيدي سليمان
Sidi slimane</t>
  </si>
  <si>
    <t>جدول 16 :</t>
  </si>
  <si>
    <t>جدول 17 :</t>
  </si>
  <si>
    <t xml:space="preserve">Tableau 17 : </t>
  </si>
  <si>
    <t xml:space="preserve">Tableau 16 : </t>
  </si>
  <si>
    <t>Variation 2017/2018 (%)</t>
  </si>
  <si>
    <t>EVOLUTION DU NOMBRE DE TOURISTES PAR CATEGORIE DES HÔTELS  A KENITRA, 2017-2018</t>
  </si>
  <si>
    <t>جدول 18 :</t>
  </si>
  <si>
    <t xml:space="preserve">Tableau 18 : </t>
  </si>
  <si>
    <t>الممتاز</t>
  </si>
  <si>
    <t>Pension 2éme classe</t>
  </si>
  <si>
    <t>Résidence 1ére catégorie</t>
  </si>
  <si>
    <t>VVT 1ére catégorie</t>
  </si>
  <si>
    <t>VVT 3ème catégorie</t>
  </si>
  <si>
    <t>منازل الضيافة الدرجة الأولى</t>
  </si>
  <si>
    <t>منازل الضيافة الدرجة الثانية</t>
  </si>
  <si>
    <t>نزل الدرجة الثانية</t>
  </si>
  <si>
    <t>إقامة الدرجة الأولى</t>
  </si>
  <si>
    <t>تطور عدد السياح حسب نوع الفنادق بالجهة 2017-2018</t>
  </si>
  <si>
    <t>EVOLUTION DU NOMBRE DE TOURISTES PAR CATEGORIE DES HÔTELS  DANS LA REGION, 2017-2018</t>
  </si>
  <si>
    <t>تطور عدد السياح حسب أشهر السنة بالجهة 2017-2018</t>
  </si>
  <si>
    <t>EVOLUTION DU NOMBRE DE TOURISTES PAR MOIS  DANS LA REGION, 2017-2018</t>
  </si>
  <si>
    <t>EVOLUTION DU NOMBRE DE TOURISTES PAR CATEGORIE DES HÔTELS  A RABAT, 2017-2018</t>
  </si>
  <si>
    <t>إسبانيا</t>
  </si>
  <si>
    <t>القرى السياحية الدرجة الأولى</t>
  </si>
  <si>
    <t>القرى السياحية الدرجة الثالثة</t>
  </si>
  <si>
    <t>Source : Délégation Régionale du Tourisme à Rabat</t>
  </si>
  <si>
    <t>المصدر : المندوبية الجهوية للسياحة بالرباط</t>
  </si>
  <si>
    <t xml:space="preserve">البلدان العربية </t>
  </si>
  <si>
    <t>المملكة العربية السعودية</t>
  </si>
  <si>
    <t>الشرق الأوسط</t>
  </si>
  <si>
    <t>Arabie Saoudite</t>
  </si>
  <si>
    <t>Moyen orient</t>
  </si>
  <si>
    <t>تطور عدد السياح حسب الأسواق بسيدي سليمان 2018</t>
  </si>
  <si>
    <t>EVOLUTION DU NOMBRE DE TOURISTES PAR MARCHE A SIDI SLIMANE, 2018</t>
  </si>
  <si>
    <t xml:space="preserve">القدوم </t>
  </si>
  <si>
    <t>جدول 8:</t>
  </si>
  <si>
    <t xml:space="preserve">Tableau 10: </t>
  </si>
  <si>
    <t>Maisons d'Hôtes 1ère catégorie</t>
  </si>
  <si>
    <t>Maisons d'Hôtes 2éme catégorie</t>
  </si>
  <si>
    <t>المؤسسات المصنفة حسب العمالة أو الإقليم، 2019</t>
  </si>
  <si>
    <t>ETABLISSEMENTS CLASSES PAR PREFECTURE OU PROVINCE, 2019</t>
  </si>
  <si>
    <t xml:space="preserve"> </t>
  </si>
  <si>
    <t>عدد الأسرة بالمؤسسات المصنفة حسب العمالة أو الإقليم، 2019</t>
  </si>
  <si>
    <t>CAPACITE EN LITS DES ETABLISSEMENTS CLASSES PAR PREFECTURE OU PROVINCE, 2019</t>
  </si>
  <si>
    <t>Variation 2019/2020 (%)</t>
  </si>
  <si>
    <t>Holland</t>
  </si>
  <si>
    <t>الهلنديون</t>
  </si>
  <si>
    <t>الانجليزيون</t>
  </si>
  <si>
    <t>RH 1ère catégorie</t>
  </si>
  <si>
    <t>MH 1ère catégorie</t>
  </si>
  <si>
    <t>MH 2ème catégorie</t>
  </si>
  <si>
    <t xml:space="preserve"> اقامة الدرجة الأولى</t>
  </si>
  <si>
    <t xml:space="preserve"> -</t>
  </si>
  <si>
    <t>Taux d'occupation en(%)</t>
  </si>
  <si>
    <t xml:space="preserve"> الأفارقة</t>
  </si>
  <si>
    <t>الإنكلبز</t>
  </si>
  <si>
    <t>نادي فندقي</t>
  </si>
  <si>
    <t xml:space="preserve"> RH 2éme cat,</t>
  </si>
  <si>
    <t>4 نجوم</t>
  </si>
  <si>
    <t>RT 2éme cat,</t>
  </si>
  <si>
    <t xml:space="preserve">اقامة الدرجة 2 </t>
  </si>
  <si>
    <t xml:space="preserve">الطاقة الإيوائية للمؤسسات المصنفة حسب العمالة أو الإقليم2019 </t>
  </si>
  <si>
    <t>CAPACITE DES ETABLISSEMENTS CLASSES SELON LA PREFECTURE OU LA PROVINCE, 2019</t>
  </si>
  <si>
    <t>التوزيع الجهوي للقادمين للمؤسسات المصنفة حسب نوع السياحة بالجهة 2019</t>
  </si>
  <si>
    <t>REPARTITION REGIONALE DES ARRIVEES DANS LES ETABLISSEMENTS CLASSES PAR TYPE DE TOURISME DANS LA REGION , 2019</t>
  </si>
  <si>
    <t>الطاقة الإيوائية للمؤسسات المصنفة حسب العمالة أو الإقليم، 2019</t>
  </si>
  <si>
    <t xml:space="preserve">REPARTITION REGIONALE DES ARRIVEES DANS LES ETABLISSEMENTS CLASSES PAR TYPE DE TOURISME DANS LA REGION, 2019 </t>
  </si>
  <si>
    <t>التوزيع الجهوي للقادمين للمؤسسات المصنفة حسب نوع السياحة بالجهة ، 2019</t>
  </si>
  <si>
    <t>Variation 2018/2019 (%)</t>
  </si>
  <si>
    <t>تطور عدد السياح حسب أشهر السنة بالرباط 2018-2019</t>
  </si>
  <si>
    <t>EVOLUTION DU NOMBRE DE TOURISTES PAR MOIS  A RABAT, 2018-2019</t>
  </si>
  <si>
    <t>تطور عدد السياح حسب نوع الفنادق بالرباط 2018-2019</t>
  </si>
  <si>
    <t>EVOLUTION DU NOMBRE DE TOURISTES PAR MARCHE A RABAT, 2018-2019</t>
  </si>
  <si>
    <t>تطور عدد السياح حسب الأسواق بالرباط 2018-2019</t>
  </si>
  <si>
    <t xml:space="preserve">تطور عدد السياح حسب الأسواق بالصخيرات-تمارة  2018- 2019  </t>
  </si>
  <si>
    <t>EVOLUTION DU NOMBRE DE TOURISTES PAR MARCHE A SKHIRAT-TEMARA, 2018-2019</t>
  </si>
  <si>
    <t>تطور عدد السياح حسب نوع الفنادق بالخميسات 2018-2019</t>
  </si>
  <si>
    <t>EVOLUTION DU NOMBRE DE TOURISTES PAR CATEGORIE DES HÔTELS  A KHEMISSET, 2018-2019</t>
  </si>
  <si>
    <t>تطور عدد السياح حسب الأسواق بالقنيطرة 2018-2019</t>
  </si>
  <si>
    <t>EVOLUTION DU NOMBRE DE TOURISTES PAR MARCHE A KENITRA, 2018-2019</t>
  </si>
  <si>
    <t>تطور عدد السياح حسب نوع الفنادق بالقنيطرة 2018-2019</t>
  </si>
  <si>
    <t>EVOLUTION DU NOMBRE DE TOURISTES PAR CATEGORIE DES HÔTELS  A KENITRA, 2018-2019</t>
  </si>
  <si>
    <t xml:space="preserve">تطور عدد السياح حسب الأسواق بسلا  2018-2019  </t>
  </si>
  <si>
    <t>EVOLUTION DU NOMBRE DE TOURISTES PAR MARCHE A SALE, 2018-2019</t>
  </si>
  <si>
    <t>تطور عدد السياح حسب الأسواق بالخميسات 2018-2019</t>
  </si>
  <si>
    <t>EVOLUTION DU NOMBRE DE TOURISTES PAR MARCHE A KHEMISSET, 2018-2019</t>
  </si>
  <si>
    <t>تطور عدد السياح حسب الأسواق بالصخيرات-تمارة  2018-2019</t>
  </si>
  <si>
    <t>تطور عدد السياح حسب الأسواق بالجهة 2018-2019</t>
  </si>
  <si>
    <t>EVOLUTION DU NOMBRE DE TOURISTES PAR MARCHE DANS LA REGION, 2018- 2019</t>
  </si>
  <si>
    <t>EVOLUTION DU NOMBRE DE TOURISTES PAR CATEGORIE DES HÔTELS  A RABAT, 2018-2019</t>
  </si>
  <si>
    <t>Année 2019</t>
  </si>
  <si>
    <t>EVOLUTION DU NOMBRE DE TOURISTES PAR MARCHE DANS LA REGION, 2018-2019</t>
  </si>
  <si>
    <t>Pension</t>
  </si>
  <si>
    <t>بنسيون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</si>
</sst>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F&quot;;[Red]\-#,##0&quot; F&quot;"/>
    <numFmt numFmtId="181" formatCode="#,##0.00&quot; F&quot;;[Red]\-#,##0.00&quot; F&quot;"/>
    <numFmt numFmtId="182" formatCode="###\ ###"/>
    <numFmt numFmtId="183" formatCode="#\ ###\ ###"/>
    <numFmt numFmtId="184" formatCode="###\ ###\ ###"/>
    <numFmt numFmtId="185" formatCode="##\ ###\ ###"/>
    <numFmt numFmtId="186" formatCode="0.0"/>
    <numFmt numFmtId="187" formatCode="\-"/>
    <numFmt numFmtId="188" formatCode="###.0\ ###\ ###"/>
    <numFmt numFmtId="189" formatCode="####.\ ###\ ###"/>
    <numFmt numFmtId="190" formatCode="0.0%"/>
    <numFmt numFmtId="191" formatCode="#,##0.00[$€];[Red]\-#,##0.00[$€]"/>
    <numFmt numFmtId="192" formatCode="[$-40C]dddd\ d\ mmmm\ yyyy"/>
    <numFmt numFmtId="193" formatCode="00000"/>
    <numFmt numFmtId="194" formatCode="General_)"/>
    <numFmt numFmtId="195" formatCode="B1mmm/yy"/>
    <numFmt numFmtId="196" formatCode="0_)"/>
    <numFmt numFmtId="197" formatCode="#,##0.0"/>
    <numFmt numFmtId="198" formatCode="0.0000"/>
    <numFmt numFmtId="199" formatCode="0.000"/>
  </numFmts>
  <fonts count="69">
    <font>
      <sz val="12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52"/>
      <name val="Times New Roman"/>
      <family val="1"/>
    </font>
    <font>
      <sz val="16"/>
      <color indexed="52"/>
      <name val="Courier"/>
      <family val="3"/>
    </font>
    <font>
      <b/>
      <sz val="12"/>
      <color indexed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63"/>
      <name val="Times New Roman"/>
      <family val="1"/>
    </font>
    <font>
      <b/>
      <sz val="16"/>
      <color indexed="63"/>
      <name val="Times New Roman"/>
      <family val="1"/>
    </font>
    <font>
      <b/>
      <i/>
      <sz val="20"/>
      <color indexed="63"/>
      <name val="Times New Roman"/>
      <family val="1"/>
    </font>
    <font>
      <sz val="11"/>
      <color indexed="8"/>
      <name val="Arial"/>
      <family val="0"/>
    </font>
    <font>
      <sz val="11"/>
      <color indexed="8"/>
      <name val="Times New Roman"/>
      <family val="0"/>
    </font>
    <font>
      <sz val="8.25"/>
      <color indexed="8"/>
      <name val="Times New Roman"/>
      <family val="0"/>
    </font>
    <font>
      <sz val="9"/>
      <color indexed="8"/>
      <name val="Times New Roman"/>
      <family val="0"/>
    </font>
    <font>
      <sz val="13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5" tint="-0.4999699890613556"/>
      <name val="Times New Roman"/>
      <family val="1"/>
    </font>
    <font>
      <sz val="16"/>
      <color theme="5" tint="-0.4999699890613556"/>
      <name val="Courier"/>
      <family val="3"/>
    </font>
    <font>
      <b/>
      <sz val="12"/>
      <color rgb="FFFFFF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9" tint="-0.24997000396251678"/>
      <name val="Times New Roman"/>
      <family val="1"/>
    </font>
    <font>
      <b/>
      <sz val="16"/>
      <color theme="9" tint="-0.24997000396251678"/>
      <name val="Times New Roman"/>
      <family val="1"/>
    </font>
    <font>
      <b/>
      <i/>
      <sz val="20"/>
      <color theme="9" tint="-0.2499700039625167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12" fillId="26" borderId="1" applyNumberFormat="0" applyAlignment="0" applyProtection="0"/>
    <xf numFmtId="0" fontId="11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19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1" fillId="30" borderId="0" applyNumberFormat="0" applyBorder="0" applyAlignment="0" applyProtection="0"/>
    <xf numFmtId="0" fontId="17" fillId="0" borderId="0">
      <alignment/>
      <protection/>
    </xf>
    <xf numFmtId="196" fontId="17" fillId="0" borderId="0">
      <alignment/>
      <protection/>
    </xf>
    <xf numFmtId="0" fontId="16" fillId="0" borderId="0">
      <alignment/>
      <protection/>
    </xf>
    <xf numFmtId="9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13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0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91" fontId="9" fillId="35" borderId="0" xfId="44" applyFont="1" applyFill="1" applyBorder="1" applyAlignment="1" applyProtection="1">
      <alignment horizontal="center"/>
      <protection/>
    </xf>
    <xf numFmtId="0" fontId="8" fillId="35" borderId="0" xfId="0" applyFont="1" applyFill="1" applyAlignment="1">
      <alignment/>
    </xf>
    <xf numFmtId="0" fontId="9" fillId="35" borderId="0" xfId="0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left"/>
      <protection/>
    </xf>
    <xf numFmtId="3" fontId="8" fillId="35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 quotePrefix="1">
      <alignment vertical="top" wrapText="1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 quotePrefix="1">
      <alignment horizontal="left" vertical="center"/>
    </xf>
    <xf numFmtId="0" fontId="8" fillId="35" borderId="0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8" fillId="35" borderId="0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3" fontId="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9" fillId="35" borderId="10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horizontal="right" vertical="center" readingOrder="2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horizontal="right" vertical="center"/>
      <protection/>
    </xf>
    <xf numFmtId="0" fontId="8" fillId="35" borderId="0" xfId="0" applyFont="1" applyFill="1" applyAlignment="1">
      <alignment horizontal="right" vertical="center"/>
    </xf>
    <xf numFmtId="0" fontId="9" fillId="35" borderId="0" xfId="0" applyFont="1" applyFill="1" applyAlignment="1">
      <alignment horizontal="right" vertical="center"/>
    </xf>
    <xf numFmtId="0" fontId="8" fillId="35" borderId="0" xfId="0" applyFont="1" applyFill="1" applyBorder="1" applyAlignment="1">
      <alignment vertical="center"/>
    </xf>
    <xf numFmtId="184" fontId="8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/>
    </xf>
    <xf numFmtId="2" fontId="8" fillId="35" borderId="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8" fillId="35" borderId="0" xfId="0" applyFont="1" applyFill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10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3" fontId="8" fillId="37" borderId="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3" fontId="9" fillId="37" borderId="0" xfId="0" applyNumberFormat="1" applyFont="1" applyFill="1" applyBorder="1" applyAlignment="1">
      <alignment horizontal="center" vertical="center"/>
    </xf>
    <xf numFmtId="3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8" fillId="37" borderId="0" xfId="0" applyFont="1" applyFill="1" applyAlignment="1">
      <alignment vertical="center"/>
    </xf>
    <xf numFmtId="0" fontId="8" fillId="37" borderId="10" xfId="0" applyFont="1" applyFill="1" applyBorder="1" applyAlignment="1">
      <alignment horizontal="center" vertical="center"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60" fillId="0" borderId="0" xfId="0" applyFont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0" fontId="9" fillId="37" borderId="0" xfId="0" applyFont="1" applyFill="1" applyBorder="1" applyAlignment="1">
      <alignment vertical="center"/>
    </xf>
    <xf numFmtId="184" fontId="8" fillId="37" borderId="0" xfId="0" applyNumberFormat="1" applyFont="1" applyFill="1" applyAlignment="1">
      <alignment/>
    </xf>
    <xf numFmtId="0" fontId="9" fillId="37" borderId="11" xfId="0" applyFont="1" applyFill="1" applyBorder="1" applyAlignment="1">
      <alignment horizontal="center" vertical="center"/>
    </xf>
    <xf numFmtId="184" fontId="8" fillId="37" borderId="0" xfId="0" applyNumberFormat="1" applyFont="1" applyFill="1" applyBorder="1" applyAlignment="1">
      <alignment/>
    </xf>
    <xf numFmtId="0" fontId="9" fillId="37" borderId="12" xfId="0" applyFont="1" applyFill="1" applyBorder="1" applyAlignment="1">
      <alignment vertical="center" wrapText="1"/>
    </xf>
    <xf numFmtId="196" fontId="8" fillId="37" borderId="0" xfId="54" applyFont="1" applyFill="1" applyBorder="1" applyAlignment="1" applyProtection="1">
      <alignment vertical="center"/>
      <protection/>
    </xf>
    <xf numFmtId="0" fontId="14" fillId="37" borderId="0" xfId="0" applyFont="1" applyFill="1" applyAlignment="1">
      <alignment/>
    </xf>
    <xf numFmtId="0" fontId="14" fillId="37" borderId="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4" fontId="8" fillId="37" borderId="0" xfId="0" applyNumberFormat="1" applyFont="1" applyFill="1" applyBorder="1" applyAlignment="1">
      <alignment vertical="center" wrapText="1"/>
    </xf>
    <xf numFmtId="184" fontId="8" fillId="37" borderId="0" xfId="54" applyNumberFormat="1" applyFont="1" applyFill="1" applyAlignment="1">
      <alignment vertical="center"/>
      <protection/>
    </xf>
    <xf numFmtId="0" fontId="8" fillId="37" borderId="0" xfId="55" applyFont="1" applyFill="1" applyAlignment="1">
      <alignment vertical="center"/>
      <protection/>
    </xf>
    <xf numFmtId="184" fontId="9" fillId="37" borderId="0" xfId="54" applyNumberFormat="1" applyFont="1" applyFill="1" applyAlignment="1">
      <alignment horizontal="center" vertical="center"/>
      <protection/>
    </xf>
    <xf numFmtId="0" fontId="9" fillId="37" borderId="0" xfId="55" applyFont="1" applyFill="1" applyAlignment="1">
      <alignment horizontal="center" vertical="center"/>
      <protection/>
    </xf>
    <xf numFmtId="3" fontId="15" fillId="37" borderId="0" xfId="0" applyNumberFormat="1" applyFont="1" applyFill="1" applyBorder="1" applyAlignment="1">
      <alignment horizontal="center" vertical="center"/>
    </xf>
    <xf numFmtId="3" fontId="8" fillId="35" borderId="0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3" fontId="14" fillId="37" borderId="0" xfId="0" applyNumberFormat="1" applyFont="1" applyFill="1" applyBorder="1" applyAlignment="1">
      <alignment vertical="center" wrapText="1"/>
    </xf>
    <xf numFmtId="194" fontId="0" fillId="35" borderId="0" xfId="0" applyNumberFormat="1" applyFill="1" applyAlignment="1">
      <alignment wrapText="1"/>
    </xf>
    <xf numFmtId="194" fontId="0" fillId="35" borderId="0" xfId="0" applyNumberFormat="1" applyFont="1" applyFill="1" applyAlignment="1">
      <alignment wrapText="1"/>
    </xf>
    <xf numFmtId="0" fontId="8" fillId="35" borderId="0" xfId="0" applyFont="1" applyFill="1" applyAlignment="1">
      <alignment vertical="top"/>
    </xf>
    <xf numFmtId="0" fontId="8" fillId="37" borderId="10" xfId="0" applyFont="1" applyFill="1" applyBorder="1" applyAlignment="1">
      <alignment/>
    </xf>
    <xf numFmtId="0" fontId="62" fillId="37" borderId="11" xfId="0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 vertical="center" wrapText="1"/>
    </xf>
    <xf numFmtId="3" fontId="9" fillId="37" borderId="10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 wrapText="1"/>
    </xf>
    <xf numFmtId="3" fontId="9" fillId="37" borderId="12" xfId="0" applyNumberFormat="1" applyFont="1" applyFill="1" applyBorder="1" applyAlignment="1">
      <alignment horizontal="center" vertical="center"/>
    </xf>
    <xf numFmtId="3" fontId="15" fillId="37" borderId="12" xfId="0" applyNumberFormat="1" applyFont="1" applyFill="1" applyBorder="1" applyAlignment="1">
      <alignment horizontal="center" vertical="center"/>
    </xf>
    <xf numFmtId="3" fontId="14" fillId="37" borderId="0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/>
    </xf>
    <xf numFmtId="1" fontId="15" fillId="37" borderId="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/>
    </xf>
    <xf numFmtId="3" fontId="63" fillId="37" borderId="0" xfId="0" applyNumberFormat="1" applyFont="1" applyFill="1" applyBorder="1" applyAlignment="1">
      <alignment horizontal="center" vertical="center"/>
    </xf>
    <xf numFmtId="3" fontId="64" fillId="37" borderId="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 vertical="center"/>
    </xf>
    <xf numFmtId="3" fontId="63" fillId="37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63" fillId="37" borderId="0" xfId="0" applyNumberFormat="1" applyFont="1" applyFill="1" applyBorder="1" applyAlignment="1">
      <alignment horizontal="center" vertical="center"/>
    </xf>
    <xf numFmtId="3" fontId="63" fillId="37" borderId="10" xfId="0" applyNumberFormat="1" applyFont="1" applyFill="1" applyBorder="1" applyAlignment="1">
      <alignment horizontal="center" vertical="center"/>
    </xf>
    <xf numFmtId="3" fontId="64" fillId="37" borderId="0" xfId="0" applyNumberFormat="1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/>
    </xf>
    <xf numFmtId="0" fontId="8" fillId="14" borderId="0" xfId="0" applyFont="1" applyFill="1" applyAlignment="1">
      <alignment/>
    </xf>
    <xf numFmtId="0" fontId="9" fillId="37" borderId="10" xfId="0" applyFont="1" applyFill="1" applyBorder="1" applyAlignment="1">
      <alignment horizontal="left" vertical="center"/>
    </xf>
    <xf numFmtId="3" fontId="9" fillId="37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9" fillId="37" borderId="0" xfId="0" applyNumberFormat="1" applyFont="1" applyFill="1" applyAlignment="1">
      <alignment horizontal="center" vertical="center"/>
    </xf>
    <xf numFmtId="0" fontId="8" fillId="38" borderId="0" xfId="0" applyFont="1" applyFill="1" applyAlignment="1">
      <alignment/>
    </xf>
    <xf numFmtId="0" fontId="8" fillId="37" borderId="0" xfId="0" applyFont="1" applyFill="1" applyBorder="1" applyAlignment="1">
      <alignment horizontal="right" vertical="center" wrapText="1"/>
    </xf>
    <xf numFmtId="0" fontId="9" fillId="37" borderId="0" xfId="0" applyFont="1" applyFill="1" applyAlignment="1">
      <alignment horizontal="center" vertical="center"/>
    </xf>
    <xf numFmtId="3" fontId="64" fillId="37" borderId="0" xfId="0" applyNumberFormat="1" applyFont="1" applyFill="1" applyBorder="1" applyAlignment="1">
      <alignment horizontal="center" vertical="center"/>
    </xf>
    <xf numFmtId="1" fontId="15" fillId="37" borderId="10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right" vertical="center"/>
    </xf>
    <xf numFmtId="0" fontId="8" fillId="37" borderId="0" xfId="0" applyFont="1" applyFill="1" applyBorder="1" applyAlignment="1" applyProtection="1">
      <alignment horizontal="right" vertical="center"/>
      <protection/>
    </xf>
    <xf numFmtId="1" fontId="9" fillId="37" borderId="0" xfId="0" applyNumberFormat="1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 horizontal="center" vertical="center"/>
    </xf>
    <xf numFmtId="1" fontId="8" fillId="37" borderId="0" xfId="0" applyNumberFormat="1" applyFont="1" applyFill="1" applyBorder="1" applyAlignment="1">
      <alignment horizontal="center" vertical="center"/>
    </xf>
    <xf numFmtId="1" fontId="64" fillId="37" borderId="0" xfId="0" applyNumberFormat="1" applyFont="1" applyFill="1" applyBorder="1" applyAlignment="1">
      <alignment horizontal="center" vertical="center"/>
    </xf>
    <xf numFmtId="1" fontId="63" fillId="37" borderId="10" xfId="0" applyNumberFormat="1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right" vertical="center"/>
      <protection/>
    </xf>
    <xf numFmtId="0" fontId="8" fillId="37" borderId="0" xfId="0" applyFont="1" applyFill="1" applyAlignment="1">
      <alignment horizontal="right" vertical="center"/>
    </xf>
    <xf numFmtId="0" fontId="9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left" vertical="center"/>
    </xf>
    <xf numFmtId="0" fontId="8" fillId="37" borderId="0" xfId="0" applyFont="1" applyFill="1" applyBorder="1" applyAlignment="1">
      <alignment wrapText="1"/>
    </xf>
    <xf numFmtId="0" fontId="9" fillId="37" borderId="10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9" fillId="37" borderId="12" xfId="0" applyFont="1" applyFill="1" applyBorder="1" applyAlignment="1" quotePrefix="1">
      <alignment wrapText="1"/>
    </xf>
    <xf numFmtId="0" fontId="9" fillId="37" borderId="0" xfId="0" applyFont="1" applyFill="1" applyBorder="1" applyAlignment="1" quotePrefix="1">
      <alignment wrapText="1"/>
    </xf>
    <xf numFmtId="0" fontId="9" fillId="14" borderId="12" xfId="0" applyFont="1" applyFill="1" applyBorder="1" applyAlignment="1" quotePrefix="1">
      <alignment wrapText="1"/>
    </xf>
    <xf numFmtId="0" fontId="9" fillId="14" borderId="0" xfId="0" applyFont="1" applyFill="1" applyBorder="1" applyAlignment="1" quotePrefix="1">
      <alignment wrapText="1"/>
    </xf>
    <xf numFmtId="0" fontId="9" fillId="37" borderId="12" xfId="0" applyFont="1" applyFill="1" applyBorder="1" applyAlignment="1">
      <alignment wrapText="1"/>
    </xf>
    <xf numFmtId="0" fontId="9" fillId="14" borderId="12" xfId="0" applyFont="1" applyFill="1" applyBorder="1" applyAlignment="1">
      <alignment wrapText="1"/>
    </xf>
    <xf numFmtId="0" fontId="10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 wrapText="1"/>
    </xf>
    <xf numFmtId="0" fontId="66" fillId="35" borderId="0" xfId="0" applyFont="1" applyFill="1" applyAlignment="1">
      <alignment/>
    </xf>
    <xf numFmtId="0" fontId="67" fillId="35" borderId="0" xfId="0" applyFont="1" applyFill="1" applyAlignment="1">
      <alignment/>
    </xf>
    <xf numFmtId="0" fontId="66" fillId="35" borderId="0" xfId="46" applyFont="1" applyFill="1" applyAlignment="1" applyProtection="1">
      <alignment vertical="center" wrapText="1"/>
      <protection/>
    </xf>
    <xf numFmtId="0" fontId="66" fillId="35" borderId="0" xfId="0" applyFont="1" applyFill="1" applyAlignment="1">
      <alignment vertical="center"/>
    </xf>
    <xf numFmtId="0" fontId="66" fillId="35" borderId="0" xfId="0" applyFont="1" applyFill="1" applyAlignment="1" applyProtection="1">
      <alignment vertical="center"/>
      <protection/>
    </xf>
    <xf numFmtId="0" fontId="66" fillId="35" borderId="0" xfId="46" applyFont="1" applyFill="1" applyAlignment="1" applyProtection="1" quotePrefix="1">
      <alignment vertical="center" wrapText="1"/>
      <protection/>
    </xf>
    <xf numFmtId="0" fontId="66" fillId="35" borderId="0" xfId="0" applyFont="1" applyFill="1" applyAlignment="1" applyProtection="1" quotePrefix="1">
      <alignment vertical="center"/>
      <protection/>
    </xf>
    <xf numFmtId="0" fontId="66" fillId="0" borderId="0" xfId="0" applyFont="1" applyAlignment="1">
      <alignment/>
    </xf>
    <xf numFmtId="0" fontId="67" fillId="35" borderId="0" xfId="0" applyFont="1" applyFill="1" applyBorder="1" applyAlignment="1">
      <alignment vertical="center" wrapText="1"/>
    </xf>
    <xf numFmtId="0" fontId="67" fillId="35" borderId="0" xfId="0" applyFont="1" applyFill="1" applyBorder="1" applyAlignment="1">
      <alignment horizontal="left" vertical="center" wrapText="1"/>
    </xf>
    <xf numFmtId="0" fontId="66" fillId="35" borderId="0" xfId="0" applyFont="1" applyFill="1" applyBorder="1" applyAlignment="1">
      <alignment/>
    </xf>
    <xf numFmtId="0" fontId="67" fillId="37" borderId="0" xfId="0" applyFont="1" applyFill="1" applyBorder="1" applyAlignment="1">
      <alignment vertical="center"/>
    </xf>
    <xf numFmtId="0" fontId="67" fillId="37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vertical="center" wrapText="1"/>
    </xf>
    <xf numFmtId="182" fontId="9" fillId="37" borderId="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vertical="center"/>
    </xf>
    <xf numFmtId="0" fontId="8" fillId="37" borderId="0" xfId="0" applyFont="1" applyFill="1" applyBorder="1" applyAlignment="1" applyProtection="1">
      <alignment horizontal="right" vertical="center" readingOrder="2"/>
      <protection/>
    </xf>
    <xf numFmtId="0" fontId="8" fillId="37" borderId="0" xfId="0" applyFont="1" applyFill="1" applyBorder="1" applyAlignment="1" applyProtection="1">
      <alignment vertical="center" readingOrder="2"/>
      <protection/>
    </xf>
    <xf numFmtId="197" fontId="15" fillId="37" borderId="0" xfId="0" applyNumberFormat="1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/>
    </xf>
    <xf numFmtId="186" fontId="15" fillId="37" borderId="0" xfId="0" applyNumberFormat="1" applyFont="1" applyFill="1" applyBorder="1" applyAlignment="1">
      <alignment horizontal="center" vertical="center"/>
    </xf>
    <xf numFmtId="186" fontId="14" fillId="37" borderId="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Alignment="1">
      <alignment horizontal="center" vertical="center"/>
    </xf>
    <xf numFmtId="3" fontId="14" fillId="37" borderId="0" xfId="0" applyNumberFormat="1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>
      <alignment horizontal="center" vertical="center"/>
    </xf>
    <xf numFmtId="1" fontId="15" fillId="37" borderId="0" xfId="0" applyNumberFormat="1" applyFont="1" applyFill="1" applyBorder="1" applyAlignment="1">
      <alignment horizontal="center" vertical="center" wrapText="1"/>
    </xf>
    <xf numFmtId="1" fontId="14" fillId="37" borderId="0" xfId="0" applyNumberFormat="1" applyFont="1" applyFill="1" applyBorder="1" applyAlignment="1">
      <alignment horizontal="center" vertical="center" wrapText="1"/>
    </xf>
    <xf numFmtId="197" fontId="14" fillId="37" borderId="0" xfId="0" applyNumberFormat="1" applyFont="1" applyFill="1" applyBorder="1" applyAlignment="1">
      <alignment horizontal="center" vertical="center"/>
    </xf>
    <xf numFmtId="186" fontId="15" fillId="37" borderId="10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Alignment="1">
      <alignment/>
    </xf>
    <xf numFmtId="3" fontId="63" fillId="37" borderId="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197" fontId="15" fillId="37" borderId="0" xfId="0" applyNumberFormat="1" applyFont="1" applyFill="1" applyBorder="1" applyAlignment="1">
      <alignment horizontal="center" vertical="center"/>
    </xf>
    <xf numFmtId="197" fontId="15" fillId="37" borderId="10" xfId="0" applyNumberFormat="1" applyFont="1" applyFill="1" applyBorder="1" applyAlignment="1">
      <alignment horizontal="center" vertical="center"/>
    </xf>
    <xf numFmtId="197" fontId="63" fillId="37" borderId="10" xfId="0" applyNumberFormat="1" applyFont="1" applyFill="1" applyBorder="1" applyAlignment="1">
      <alignment horizontal="center" vertical="center"/>
    </xf>
    <xf numFmtId="197" fontId="64" fillId="37" borderId="0" xfId="0" applyNumberFormat="1" applyFont="1" applyFill="1" applyBorder="1" applyAlignment="1">
      <alignment horizontal="center" vertical="center"/>
    </xf>
    <xf numFmtId="186" fontId="8" fillId="37" borderId="0" xfId="0" applyNumberFormat="1" applyFont="1" applyFill="1" applyBorder="1" applyAlignment="1">
      <alignment horizontal="center" vertical="center"/>
    </xf>
    <xf numFmtId="197" fontId="8" fillId="37" borderId="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vertical="center" wrapText="1"/>
    </xf>
    <xf numFmtId="3" fontId="8" fillId="37" borderId="0" xfId="0" applyNumberFormat="1" applyFont="1" applyFill="1" applyAlignment="1">
      <alignment horizontal="center" vertical="center"/>
    </xf>
    <xf numFmtId="3" fontId="9" fillId="37" borderId="0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/>
    </xf>
    <xf numFmtId="1" fontId="15" fillId="37" borderId="0" xfId="0" applyNumberFormat="1" applyFont="1" applyFill="1" applyBorder="1" applyAlignment="1">
      <alignment horizontal="center" vertical="center"/>
    </xf>
    <xf numFmtId="1" fontId="14" fillId="37" borderId="0" xfId="0" applyNumberFormat="1" applyFont="1" applyFill="1" applyBorder="1" applyAlignment="1">
      <alignment horizontal="center" vertical="center"/>
    </xf>
    <xf numFmtId="3" fontId="63" fillId="37" borderId="0" xfId="0" applyNumberFormat="1" applyFont="1" applyFill="1" applyBorder="1" applyAlignment="1">
      <alignment horizontal="center" vertical="center"/>
    </xf>
    <xf numFmtId="3" fontId="63" fillId="37" borderId="10" xfId="0" applyNumberFormat="1" applyFont="1" applyFill="1" applyBorder="1" applyAlignment="1">
      <alignment horizontal="center" vertical="center"/>
    </xf>
    <xf numFmtId="3" fontId="14" fillId="37" borderId="0" xfId="0" applyNumberFormat="1" applyFont="1" applyFill="1" applyBorder="1" applyAlignment="1">
      <alignment horizontal="center" vertical="center" wrapText="1"/>
    </xf>
    <xf numFmtId="3" fontId="9" fillId="37" borderId="10" xfId="0" applyNumberFormat="1" applyFont="1" applyFill="1" applyBorder="1" applyAlignment="1">
      <alignment horizontal="center" vertical="center"/>
    </xf>
    <xf numFmtId="4" fontId="9" fillId="37" borderId="12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right" vertical="center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vertical="center"/>
    </xf>
    <xf numFmtId="0" fontId="8" fillId="37" borderId="0" xfId="0" applyFont="1" applyFill="1" applyAlignment="1">
      <alignment vertical="top"/>
    </xf>
    <xf numFmtId="0" fontId="9" fillId="37" borderId="0" xfId="0" applyFont="1" applyFill="1" applyAlignment="1">
      <alignment vertical="center"/>
    </xf>
    <xf numFmtId="0" fontId="9" fillId="37" borderId="10" xfId="0" applyFont="1" applyFill="1" applyBorder="1" applyAlignment="1">
      <alignment horizontal="right" vertical="center"/>
    </xf>
    <xf numFmtId="0" fontId="9" fillId="37" borderId="12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vertical="center"/>
    </xf>
    <xf numFmtId="0" fontId="8" fillId="37" borderId="0" xfId="0" applyFont="1" applyFill="1" applyBorder="1" applyAlignment="1">
      <alignment horizontal="center" vertical="center" wrapText="1"/>
    </xf>
    <xf numFmtId="0" fontId="8" fillId="37" borderId="0" xfId="0" applyFont="1" applyFill="1" applyAlignment="1">
      <alignment vertical="center" wrapText="1"/>
    </xf>
    <xf numFmtId="0" fontId="15" fillId="37" borderId="10" xfId="0" applyFont="1" applyFill="1" applyBorder="1" applyAlignment="1">
      <alignment vertical="center"/>
    </xf>
    <xf numFmtId="3" fontId="0" fillId="35" borderId="0" xfId="0" applyNumberFormat="1" applyFont="1" applyFill="1" applyAlignment="1">
      <alignment horizontal="center" vertical="center" wrapText="1"/>
    </xf>
    <xf numFmtId="3" fontId="0" fillId="35" borderId="0" xfId="0" applyNumberFormat="1" applyFill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8" fillId="40" borderId="0" xfId="0" applyFont="1" applyFill="1" applyAlignment="1">
      <alignment/>
    </xf>
    <xf numFmtId="0" fontId="8" fillId="40" borderId="0" xfId="0" applyFont="1" applyFill="1" applyBorder="1" applyAlignment="1">
      <alignment/>
    </xf>
    <xf numFmtId="0" fontId="9" fillId="40" borderId="12" xfId="0" applyFont="1" applyFill="1" applyBorder="1" applyAlignment="1" quotePrefix="1">
      <alignment wrapText="1"/>
    </xf>
    <xf numFmtId="0" fontId="9" fillId="40" borderId="12" xfId="0" applyFont="1" applyFill="1" applyBorder="1" applyAlignment="1">
      <alignment wrapText="1"/>
    </xf>
    <xf numFmtId="0" fontId="9" fillId="40" borderId="0" xfId="0" applyFont="1" applyFill="1" applyBorder="1" applyAlignment="1" quotePrefix="1">
      <alignment wrapText="1"/>
    </xf>
    <xf numFmtId="3" fontId="8" fillId="40" borderId="0" xfId="0" applyNumberFormat="1" applyFont="1" applyFill="1" applyAlignment="1">
      <alignment/>
    </xf>
    <xf numFmtId="3" fontId="9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3" fontId="63" fillId="37" borderId="10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/>
    </xf>
    <xf numFmtId="197" fontId="15" fillId="37" borderId="10" xfId="0" applyNumberFormat="1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 quotePrefix="1">
      <alignment horizontal="center" vertical="center"/>
    </xf>
    <xf numFmtId="197" fontId="14" fillId="37" borderId="10" xfId="0" applyNumberFormat="1" applyFont="1" applyFill="1" applyBorder="1" applyAlignment="1">
      <alignment horizontal="center" vertical="center"/>
    </xf>
    <xf numFmtId="186" fontId="14" fillId="37" borderId="10" xfId="0" applyNumberFormat="1" applyFont="1" applyFill="1" applyBorder="1" applyAlignment="1">
      <alignment horizontal="center" vertical="center"/>
    </xf>
    <xf numFmtId="4" fontId="14" fillId="37" borderId="0" xfId="0" applyNumberFormat="1" applyFont="1" applyFill="1" applyBorder="1" applyAlignment="1">
      <alignment horizontal="center" vertical="center"/>
    </xf>
    <xf numFmtId="4" fontId="14" fillId="37" borderId="10" xfId="0" applyNumberFormat="1" applyFont="1" applyFill="1" applyBorder="1" applyAlignment="1">
      <alignment horizontal="center" vertical="center"/>
    </xf>
    <xf numFmtId="197" fontId="9" fillId="37" borderId="0" xfId="0" applyNumberFormat="1" applyFont="1" applyFill="1" applyBorder="1" applyAlignment="1">
      <alignment horizontal="center" vertical="center"/>
    </xf>
    <xf numFmtId="197" fontId="9" fillId="37" borderId="10" xfId="0" applyNumberFormat="1" applyFont="1" applyFill="1" applyBorder="1" applyAlignment="1">
      <alignment horizontal="center" vertical="center"/>
    </xf>
    <xf numFmtId="186" fontId="9" fillId="37" borderId="0" xfId="0" applyNumberFormat="1" applyFont="1" applyFill="1" applyBorder="1" applyAlignment="1">
      <alignment horizontal="center" vertical="center"/>
    </xf>
    <xf numFmtId="186" fontId="9" fillId="37" borderId="10" xfId="0" applyNumberFormat="1" applyFont="1" applyFill="1" applyBorder="1" applyAlignment="1">
      <alignment horizontal="center" vertical="center"/>
    </xf>
    <xf numFmtId="197" fontId="63" fillId="37" borderId="0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right" vertical="center"/>
    </xf>
    <xf numFmtId="0" fontId="9" fillId="37" borderId="11" xfId="0" applyFont="1" applyFill="1" applyBorder="1" applyAlignment="1">
      <alignment vertical="center"/>
    </xf>
    <xf numFmtId="0" fontId="68" fillId="35" borderId="0" xfId="0" applyFont="1" applyFill="1" applyAlignment="1" applyProtection="1">
      <alignment horizontal="center" vertical="center"/>
      <protection/>
    </xf>
    <xf numFmtId="0" fontId="67" fillId="35" borderId="0" xfId="0" applyFont="1" applyFill="1" applyAlignment="1">
      <alignment horizontal="right"/>
    </xf>
    <xf numFmtId="0" fontId="10" fillId="35" borderId="0" xfId="0" applyFont="1" applyFill="1" applyAlignment="1">
      <alignment horizontal="right" vertical="center"/>
    </xf>
    <xf numFmtId="0" fontId="8" fillId="37" borderId="0" xfId="0" applyFont="1" applyFill="1" applyBorder="1" applyAlignment="1">
      <alignment horizontal="left" vertical="center" wrapText="1"/>
    </xf>
    <xf numFmtId="0" fontId="18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vertical="center" wrapText="1"/>
    </xf>
    <xf numFmtId="0" fontId="8" fillId="37" borderId="0" xfId="0" applyFont="1" applyFill="1" applyBorder="1" applyAlignment="1">
      <alignment horizontal="center"/>
    </xf>
    <xf numFmtId="3" fontId="8" fillId="37" borderId="0" xfId="0" applyNumberFormat="1" applyFont="1" applyFill="1" applyAlignment="1">
      <alignment horizontal="center" vertical="center"/>
    </xf>
    <xf numFmtId="3" fontId="9" fillId="37" borderId="0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/>
    </xf>
    <xf numFmtId="1" fontId="15" fillId="37" borderId="0" xfId="0" applyNumberFormat="1" applyFont="1" applyFill="1" applyBorder="1" applyAlignment="1">
      <alignment horizontal="center" vertical="center"/>
    </xf>
    <xf numFmtId="1" fontId="14" fillId="37" borderId="0" xfId="0" applyNumberFormat="1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/>
    </xf>
    <xf numFmtId="3" fontId="63" fillId="37" borderId="0" xfId="0" applyNumberFormat="1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3" fontId="63" fillId="37" borderId="10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right" vertical="center" wrapText="1"/>
    </xf>
    <xf numFmtId="0" fontId="9" fillId="37" borderId="0" xfId="0" applyFont="1" applyFill="1" applyBorder="1" applyAlignment="1">
      <alignment horizontal="right" vertical="center" wrapText="1"/>
    </xf>
    <xf numFmtId="0" fontId="9" fillId="37" borderId="12" xfId="0" applyFont="1" applyFill="1" applyBorder="1" applyAlignment="1">
      <alignment horizontal="right" vertical="center" wrapText="1"/>
    </xf>
    <xf numFmtId="0" fontId="10" fillId="40" borderId="0" xfId="0" applyFont="1" applyFill="1" applyAlignment="1">
      <alignment horizontal="center" vertical="center"/>
    </xf>
    <xf numFmtId="0" fontId="9" fillId="37" borderId="11" xfId="0" applyFont="1" applyFill="1" applyBorder="1" applyAlignment="1">
      <alignment horizontal="left" vertical="center" wrapText="1"/>
    </xf>
    <xf numFmtId="0" fontId="9" fillId="37" borderId="12" xfId="0" applyFont="1" applyFill="1" applyBorder="1" applyAlignment="1">
      <alignment horizontal="left" vertical="center" wrapText="1"/>
    </xf>
    <xf numFmtId="1" fontId="14" fillId="37" borderId="10" xfId="0" applyNumberFormat="1" applyFont="1" applyFill="1" applyBorder="1" applyAlignment="1">
      <alignment horizontal="center" vertical="center"/>
    </xf>
    <xf numFmtId="3" fontId="14" fillId="37" borderId="0" xfId="0" applyNumberFormat="1" applyFont="1" applyFill="1" applyBorder="1" applyAlignment="1">
      <alignment horizontal="center" vertical="center" wrapText="1"/>
    </xf>
    <xf numFmtId="3" fontId="9" fillId="37" borderId="10" xfId="0" applyNumberFormat="1" applyFont="1" applyFill="1" applyBorder="1" applyAlignment="1">
      <alignment horizontal="center" vertical="center"/>
    </xf>
    <xf numFmtId="4" fontId="9" fillId="37" borderId="12" xfId="0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 applyProtection="1">
      <alignment horizontal="right" vertical="center" wrapText="1"/>
      <protection/>
    </xf>
    <xf numFmtId="194" fontId="15" fillId="37" borderId="12" xfId="0" applyNumberFormat="1" applyFont="1" applyFill="1" applyBorder="1" applyAlignment="1">
      <alignment horizontal="center" vertical="center"/>
    </xf>
    <xf numFmtId="0" fontId="9" fillId="37" borderId="0" xfId="0" applyFont="1" applyFill="1" applyBorder="1" applyAlignment="1" applyProtection="1">
      <alignment horizontal="left" vertical="center" wrapText="1"/>
      <protection/>
    </xf>
    <xf numFmtId="194" fontId="15" fillId="37" borderId="0" xfId="0" applyNumberFormat="1" applyFont="1" applyFill="1" applyBorder="1" applyAlignment="1">
      <alignment horizontal="center" vertical="center"/>
    </xf>
    <xf numFmtId="196" fontId="9" fillId="37" borderId="11" xfId="54" applyFont="1" applyFill="1" applyBorder="1" applyAlignment="1" applyProtection="1">
      <alignment horizontal="center" vertical="center"/>
      <protection/>
    </xf>
    <xf numFmtId="194" fontId="9" fillId="37" borderId="12" xfId="0" applyNumberFormat="1" applyFont="1" applyFill="1" applyBorder="1" applyAlignment="1">
      <alignment horizontal="center" vertical="center"/>
    </xf>
    <xf numFmtId="194" fontId="9" fillId="37" borderId="11" xfId="0" applyNumberFormat="1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10" fillId="14" borderId="0" xfId="0" applyFont="1" applyFill="1" applyAlignment="1">
      <alignment horizontal="center" vertical="center"/>
    </xf>
    <xf numFmtId="0" fontId="9" fillId="37" borderId="11" xfId="0" applyFont="1" applyFill="1" applyBorder="1" applyAlignment="1" applyProtection="1">
      <alignment horizontal="left" vertical="center" wrapText="1"/>
      <protection/>
    </xf>
    <xf numFmtId="0" fontId="9" fillId="37" borderId="12" xfId="0" applyFont="1" applyFill="1" applyBorder="1" applyAlignment="1" applyProtection="1">
      <alignment horizontal="left" vertical="center" wrapText="1"/>
      <protection/>
    </xf>
    <xf numFmtId="3" fontId="14" fillId="37" borderId="12" xfId="0" applyNumberFormat="1" applyFont="1" applyFill="1" applyBorder="1" applyAlignment="1">
      <alignment horizontal="center" vertical="center" wrapText="1"/>
    </xf>
    <xf numFmtId="0" fontId="9" fillId="37" borderId="11" xfId="0" applyFont="1" applyFill="1" applyBorder="1" applyAlignment="1" applyProtection="1">
      <alignment horizontal="right" vertical="center" wrapText="1"/>
      <protection/>
    </xf>
    <xf numFmtId="0" fontId="9" fillId="37" borderId="12" xfId="0" applyFont="1" applyFill="1" applyBorder="1" applyAlignment="1" applyProtection="1">
      <alignment horizontal="right" vertical="center" wrapText="1"/>
      <protection/>
    </xf>
    <xf numFmtId="0" fontId="9" fillId="37" borderId="0" xfId="0" applyFont="1" applyFill="1" applyBorder="1" applyAlignment="1">
      <alignment horizontal="center" vertical="center"/>
    </xf>
    <xf numFmtId="0" fontId="14" fillId="37" borderId="0" xfId="0" applyFont="1" applyFill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top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_Feuil1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9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025"/>
          <c:y val="0.1255"/>
          <c:w val="0.95825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graphe!$J$49:$J$51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9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graphe!$I$8:$I$13</c:f>
              <c:strCache/>
            </c:strRef>
          </c:cat>
          <c:val>
            <c:numRef>
              <c:f>graphe!$J$8:$J$13</c:f>
              <c:numCache/>
            </c:numRef>
          </c:val>
          <c:shape val="cylinder"/>
        </c:ser>
        <c:shape val="cylinder"/>
        <c:axId val="1135172"/>
        <c:axId val="10216549"/>
      </c:bar3DChart>
      <c:catAx>
        <c:axId val="1135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216549"/>
        <c:crosses val="autoZero"/>
        <c:auto val="1"/>
        <c:lblOffset val="100"/>
        <c:tickLblSkip val="1"/>
        <c:noMultiLvlLbl val="0"/>
      </c:catAx>
      <c:valAx>
        <c:axId val="1021654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351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19050</xdr:rowOff>
    </xdr:from>
    <xdr:to>
      <xdr:col>6</xdr:col>
      <xdr:colOff>1162050</xdr:colOff>
      <xdr:row>14</xdr:row>
      <xdr:rowOff>381000</xdr:rowOff>
    </xdr:to>
    <xdr:graphicFrame>
      <xdr:nvGraphicFramePr>
        <xdr:cNvPr id="1" name="Chart 3"/>
        <xdr:cNvGraphicFramePr/>
      </xdr:nvGraphicFramePr>
      <xdr:xfrm>
        <a:off x="38100" y="2038350"/>
        <a:ext cx="70675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121"/>
  <sheetViews>
    <sheetView tabSelected="1" view="pageBreakPreview" zoomScale="75" zoomScaleNormal="75" zoomScaleSheetLayoutView="75" zoomScalePageLayoutView="0" workbookViewId="0" topLeftCell="A49">
      <selection activeCell="L21" sqref="L21"/>
    </sheetView>
  </sheetViews>
  <sheetFormatPr defaultColWidth="9.4453125" defaultRowHeight="15"/>
  <cols>
    <col min="1" max="1" width="12.77734375" style="155" customWidth="1"/>
    <col min="2" max="2" width="11.3359375" style="2" customWidth="1"/>
    <col min="3" max="3" width="11.4453125" style="2" customWidth="1"/>
    <col min="4" max="5" width="10.77734375" style="2" customWidth="1"/>
    <col min="6" max="6" width="10.88671875" style="2" customWidth="1"/>
    <col min="7" max="7" width="10.4453125" style="2" customWidth="1"/>
    <col min="8" max="8" width="16.10546875" style="2" customWidth="1"/>
    <col min="9" max="9" width="10.99609375" style="155" customWidth="1"/>
    <col min="10" max="16384" width="9.4453125" style="2" customWidth="1"/>
  </cols>
  <sheetData>
    <row r="1" spans="1:9" s="1" customFormat="1" ht="42" customHeight="1">
      <c r="A1" s="247" t="s">
        <v>26</v>
      </c>
      <c r="B1" s="247"/>
      <c r="C1" s="247"/>
      <c r="D1" s="247"/>
      <c r="E1" s="247"/>
      <c r="F1" s="247"/>
      <c r="G1" s="247"/>
      <c r="H1" s="247"/>
      <c r="I1" s="247"/>
    </row>
    <row r="2" spans="1:9" s="1" customFormat="1" ht="30.75" customHeight="1">
      <c r="A2" s="247" t="s">
        <v>21</v>
      </c>
      <c r="B2" s="247"/>
      <c r="C2" s="247"/>
      <c r="D2" s="247"/>
      <c r="E2" s="247"/>
      <c r="F2" s="247"/>
      <c r="G2" s="247"/>
      <c r="H2" s="247"/>
      <c r="I2" s="247"/>
    </row>
    <row r="3" spans="1:9" s="1" customFormat="1" ht="34.5" customHeight="1">
      <c r="A3" s="148"/>
      <c r="B3" s="31"/>
      <c r="C3" s="31"/>
      <c r="D3" s="31"/>
      <c r="E3" s="31"/>
      <c r="F3" s="31"/>
      <c r="G3" s="31"/>
      <c r="H3" s="31"/>
      <c r="I3" s="148"/>
    </row>
    <row r="4" spans="1:9" s="64" customFormat="1" ht="34.5" customHeight="1">
      <c r="A4" s="149" t="s">
        <v>5</v>
      </c>
      <c r="B4" s="63"/>
      <c r="C4" s="62"/>
      <c r="D4" s="62"/>
      <c r="E4" s="62"/>
      <c r="F4" s="62"/>
      <c r="G4" s="62"/>
      <c r="H4" s="248" t="s">
        <v>27</v>
      </c>
      <c r="I4" s="248"/>
    </row>
    <row r="5" spans="1:9" ht="34.5" customHeight="1">
      <c r="A5" s="148"/>
      <c r="B5" s="7"/>
      <c r="C5" s="7"/>
      <c r="D5" s="7"/>
      <c r="E5" s="7"/>
      <c r="F5" s="7"/>
      <c r="G5" s="7"/>
      <c r="H5" s="7"/>
      <c r="I5" s="148"/>
    </row>
    <row r="6" spans="1:11" ht="34.5" customHeight="1">
      <c r="A6" s="148"/>
      <c r="B6" s="251" t="s">
        <v>315</v>
      </c>
      <c r="C6" s="251"/>
      <c r="D6" s="251"/>
      <c r="E6" s="251"/>
      <c r="F6" s="251"/>
      <c r="G6" s="251"/>
      <c r="H6" s="251"/>
      <c r="I6" s="150" t="s">
        <v>22</v>
      </c>
      <c r="K6" s="52"/>
    </row>
    <row r="7" spans="1:11" ht="34.5" customHeight="1">
      <c r="A7" s="150" t="s">
        <v>0</v>
      </c>
      <c r="B7" s="250" t="s">
        <v>312</v>
      </c>
      <c r="C7" s="250"/>
      <c r="D7" s="250"/>
      <c r="E7" s="250"/>
      <c r="F7" s="250"/>
      <c r="G7" s="250"/>
      <c r="H7" s="250"/>
      <c r="I7" s="151"/>
      <c r="K7" s="53"/>
    </row>
    <row r="8" spans="1:9" ht="34.5" customHeight="1">
      <c r="A8" s="151"/>
      <c r="B8" s="66"/>
      <c r="C8" s="66"/>
      <c r="D8" s="66"/>
      <c r="E8" s="66"/>
      <c r="F8" s="66"/>
      <c r="G8" s="66"/>
      <c r="H8" s="66"/>
      <c r="I8" s="151"/>
    </row>
    <row r="9" spans="1:9" ht="34.5" customHeight="1">
      <c r="A9" s="152"/>
      <c r="B9" s="251" t="s">
        <v>289</v>
      </c>
      <c r="C9" s="251"/>
      <c r="D9" s="251"/>
      <c r="E9" s="251"/>
      <c r="F9" s="251"/>
      <c r="G9" s="251"/>
      <c r="H9" s="251"/>
      <c r="I9" s="150" t="s">
        <v>32</v>
      </c>
    </row>
    <row r="10" spans="1:9" ht="34.5" customHeight="1">
      <c r="A10" s="153" t="s">
        <v>23</v>
      </c>
      <c r="B10" s="250" t="s">
        <v>290</v>
      </c>
      <c r="C10" s="250"/>
      <c r="D10" s="250"/>
      <c r="E10" s="250"/>
      <c r="F10" s="250"/>
      <c r="G10" s="250"/>
      <c r="H10" s="250"/>
      <c r="I10" s="151"/>
    </row>
    <row r="11" spans="1:9" ht="34.5" customHeight="1">
      <c r="A11" s="153"/>
      <c r="B11" s="66"/>
      <c r="C11" s="66"/>
      <c r="D11" s="66"/>
      <c r="E11" s="66"/>
      <c r="F11" s="66"/>
      <c r="G11" s="66"/>
      <c r="H11" s="66"/>
      <c r="I11" s="151"/>
    </row>
    <row r="12" spans="1:9" ht="34.5" customHeight="1">
      <c r="A12" s="154"/>
      <c r="B12" s="251" t="s">
        <v>292</v>
      </c>
      <c r="C12" s="251"/>
      <c r="D12" s="251"/>
      <c r="E12" s="251"/>
      <c r="F12" s="251"/>
      <c r="G12" s="251"/>
      <c r="H12" s="251"/>
      <c r="I12" s="150" t="s">
        <v>36</v>
      </c>
    </row>
    <row r="13" spans="1:9" ht="34.5" customHeight="1">
      <c r="A13" s="153" t="s">
        <v>1</v>
      </c>
      <c r="B13" s="250" t="s">
        <v>293</v>
      </c>
      <c r="C13" s="250"/>
      <c r="D13" s="250"/>
      <c r="E13" s="250"/>
      <c r="F13" s="250"/>
      <c r="G13" s="250"/>
      <c r="H13" s="250"/>
      <c r="I13" s="151"/>
    </row>
    <row r="14" spans="1:9" ht="34.5" customHeight="1">
      <c r="A14" s="151"/>
      <c r="B14" s="66"/>
      <c r="C14" s="66"/>
      <c r="D14" s="66"/>
      <c r="E14" s="66"/>
      <c r="F14" s="66"/>
      <c r="G14" s="66"/>
      <c r="H14" s="66"/>
      <c r="I14" s="151"/>
    </row>
    <row r="15" spans="1:9" ht="34.5" customHeight="1">
      <c r="A15" s="154"/>
      <c r="B15" s="251" t="s">
        <v>317</v>
      </c>
      <c r="C15" s="251"/>
      <c r="D15" s="251"/>
      <c r="E15" s="251"/>
      <c r="F15" s="251"/>
      <c r="G15" s="251"/>
      <c r="H15" s="251"/>
      <c r="I15" s="150" t="s">
        <v>10</v>
      </c>
    </row>
    <row r="16" spans="1:9" ht="34.5" customHeight="1">
      <c r="A16" s="150" t="s">
        <v>24</v>
      </c>
      <c r="B16" s="250" t="s">
        <v>316</v>
      </c>
      <c r="C16" s="250"/>
      <c r="D16" s="250"/>
      <c r="E16" s="250"/>
      <c r="F16" s="250"/>
      <c r="G16" s="250"/>
      <c r="H16" s="250"/>
      <c r="I16" s="150"/>
    </row>
    <row r="17" spans="1:9" ht="34.5" customHeight="1">
      <c r="A17" s="154"/>
      <c r="B17" s="66"/>
      <c r="C17" s="66"/>
      <c r="D17" s="66"/>
      <c r="E17" s="66"/>
      <c r="F17" s="66"/>
      <c r="G17" s="66"/>
      <c r="H17" s="66"/>
      <c r="I17" s="150"/>
    </row>
    <row r="18" spans="1:9" ht="34.5" customHeight="1">
      <c r="A18" s="154"/>
      <c r="B18" s="251" t="s">
        <v>337</v>
      </c>
      <c r="C18" s="251"/>
      <c r="D18" s="251"/>
      <c r="E18" s="251"/>
      <c r="F18" s="251"/>
      <c r="G18" s="251"/>
      <c r="H18" s="251"/>
      <c r="I18" s="150" t="s">
        <v>25</v>
      </c>
    </row>
    <row r="19" spans="1:9" ht="34.5" customHeight="1">
      <c r="A19" s="150" t="s">
        <v>2</v>
      </c>
      <c r="B19" s="250" t="s">
        <v>341</v>
      </c>
      <c r="C19" s="250"/>
      <c r="D19" s="250"/>
      <c r="E19" s="250"/>
      <c r="F19" s="250"/>
      <c r="G19" s="250"/>
      <c r="H19" s="250"/>
      <c r="I19" s="150"/>
    </row>
    <row r="20" spans="1:9" ht="34.5" customHeight="1">
      <c r="A20" s="154"/>
      <c r="B20" s="66"/>
      <c r="C20" s="66"/>
      <c r="D20" s="66"/>
      <c r="E20" s="66"/>
      <c r="F20" s="66"/>
      <c r="G20" s="66"/>
      <c r="H20" s="66"/>
      <c r="I20" s="150"/>
    </row>
    <row r="21" spans="1:9" ht="34.5" customHeight="1">
      <c r="A21" s="148"/>
      <c r="B21" s="251" t="s">
        <v>267</v>
      </c>
      <c r="C21" s="251"/>
      <c r="D21" s="251"/>
      <c r="E21" s="251"/>
      <c r="F21" s="251"/>
      <c r="G21" s="251"/>
      <c r="H21" s="251"/>
      <c r="I21" s="150" t="s">
        <v>112</v>
      </c>
    </row>
    <row r="22" spans="1:9" ht="34.5" customHeight="1">
      <c r="A22" s="150" t="s">
        <v>111</v>
      </c>
      <c r="B22" s="250" t="s">
        <v>268</v>
      </c>
      <c r="C22" s="250"/>
      <c r="D22" s="250"/>
      <c r="E22" s="250"/>
      <c r="F22" s="250"/>
      <c r="G22" s="250"/>
      <c r="H22" s="250"/>
      <c r="I22" s="151"/>
    </row>
    <row r="23" spans="1:9" ht="34.5" customHeight="1">
      <c r="A23" s="151"/>
      <c r="B23" s="66"/>
      <c r="C23" s="66"/>
      <c r="D23" s="66"/>
      <c r="E23" s="66"/>
      <c r="F23" s="66"/>
      <c r="G23" s="66"/>
      <c r="H23" s="66"/>
      <c r="I23" s="151"/>
    </row>
    <row r="24" spans="1:9" ht="34.5" customHeight="1">
      <c r="A24" s="152"/>
      <c r="B24" s="251" t="s">
        <v>269</v>
      </c>
      <c r="C24" s="251"/>
      <c r="D24" s="251"/>
      <c r="E24" s="251"/>
      <c r="F24" s="251"/>
      <c r="G24" s="251"/>
      <c r="H24" s="251"/>
      <c r="I24" s="150" t="s">
        <v>113</v>
      </c>
    </row>
    <row r="25" spans="1:9" ht="34.5" customHeight="1">
      <c r="A25" s="153" t="s">
        <v>94</v>
      </c>
      <c r="B25" s="250" t="s">
        <v>270</v>
      </c>
      <c r="C25" s="250"/>
      <c r="D25" s="250"/>
      <c r="E25" s="250"/>
      <c r="F25" s="250"/>
      <c r="G25" s="250"/>
      <c r="H25" s="250"/>
      <c r="I25" s="151"/>
    </row>
    <row r="26" spans="1:9" ht="34.5" customHeight="1">
      <c r="A26" s="153"/>
      <c r="B26" s="66"/>
      <c r="C26" s="66"/>
      <c r="D26" s="66"/>
      <c r="E26" s="66"/>
      <c r="F26" s="66"/>
      <c r="G26" s="66"/>
      <c r="H26" s="66"/>
      <c r="I26" s="151"/>
    </row>
    <row r="27" spans="1:9" ht="34.5" customHeight="1">
      <c r="A27" s="154"/>
      <c r="B27" s="251" t="s">
        <v>323</v>
      </c>
      <c r="C27" s="251"/>
      <c r="D27" s="251"/>
      <c r="E27" s="251"/>
      <c r="F27" s="251"/>
      <c r="G27" s="251"/>
      <c r="H27" s="251"/>
      <c r="I27" s="150" t="s">
        <v>115</v>
      </c>
    </row>
    <row r="28" spans="1:9" ht="34.5" customHeight="1">
      <c r="A28" s="150" t="s">
        <v>114</v>
      </c>
      <c r="B28" s="250" t="s">
        <v>322</v>
      </c>
      <c r="C28" s="250"/>
      <c r="D28" s="250"/>
      <c r="E28" s="250"/>
      <c r="F28" s="250"/>
      <c r="G28" s="250"/>
      <c r="H28" s="250"/>
      <c r="I28" s="151"/>
    </row>
    <row r="29" spans="1:9" ht="34.5" customHeight="1">
      <c r="A29" s="151"/>
      <c r="B29" s="66"/>
      <c r="C29" s="66"/>
      <c r="D29" s="66"/>
      <c r="E29" s="66"/>
      <c r="F29" s="66"/>
      <c r="G29" s="66"/>
      <c r="H29" s="66"/>
      <c r="I29" s="151"/>
    </row>
    <row r="30" spans="1:9" ht="34.5" customHeight="1">
      <c r="A30" s="154"/>
      <c r="B30" s="251" t="s">
        <v>321</v>
      </c>
      <c r="C30" s="251"/>
      <c r="D30" s="251"/>
      <c r="E30" s="251"/>
      <c r="F30" s="251"/>
      <c r="G30" s="251"/>
      <c r="H30" s="251"/>
      <c r="I30" s="150" t="s">
        <v>98</v>
      </c>
    </row>
    <row r="31" spans="1:11" ht="34.5" customHeight="1">
      <c r="A31" s="150" t="s">
        <v>97</v>
      </c>
      <c r="B31" s="250" t="s">
        <v>271</v>
      </c>
      <c r="C31" s="250"/>
      <c r="D31" s="250"/>
      <c r="E31" s="250"/>
      <c r="F31" s="250"/>
      <c r="G31" s="250"/>
      <c r="H31" s="250"/>
      <c r="I31" s="150"/>
      <c r="K31" s="146"/>
    </row>
    <row r="32" spans="1:11" ht="34.5" customHeight="1">
      <c r="A32" s="154"/>
      <c r="B32" s="66"/>
      <c r="C32" s="66"/>
      <c r="D32" s="66"/>
      <c r="E32" s="66"/>
      <c r="F32" s="66"/>
      <c r="G32" s="66"/>
      <c r="H32" s="66"/>
      <c r="I32" s="150"/>
      <c r="K32" s="147"/>
    </row>
    <row r="33" spans="1:11" ht="34.5" customHeight="1">
      <c r="A33" s="154"/>
      <c r="B33" s="251" t="s">
        <v>319</v>
      </c>
      <c r="C33" s="251"/>
      <c r="D33" s="251"/>
      <c r="E33" s="251"/>
      <c r="F33" s="251"/>
      <c r="G33" s="251"/>
      <c r="H33" s="251"/>
      <c r="I33" s="150" t="s">
        <v>117</v>
      </c>
      <c r="K33" s="146"/>
    </row>
    <row r="34" spans="1:11" ht="34.5" customHeight="1">
      <c r="A34" s="150" t="s">
        <v>116</v>
      </c>
      <c r="B34" s="250" t="s">
        <v>320</v>
      </c>
      <c r="C34" s="250"/>
      <c r="D34" s="250"/>
      <c r="E34" s="250"/>
      <c r="F34" s="250"/>
      <c r="G34" s="250"/>
      <c r="H34" s="250"/>
      <c r="I34" s="150"/>
      <c r="K34" s="147"/>
    </row>
    <row r="35" spans="1:11" ht="34.5" customHeight="1">
      <c r="A35" s="154"/>
      <c r="B35" s="66"/>
      <c r="C35" s="66"/>
      <c r="D35" s="66"/>
      <c r="E35" s="66"/>
      <c r="F35" s="66"/>
      <c r="G35" s="66"/>
      <c r="H35" s="66"/>
      <c r="I35" s="150"/>
      <c r="K35" s="146"/>
    </row>
    <row r="36" spans="1:11" ht="34.5" customHeight="1">
      <c r="A36" s="148"/>
      <c r="B36" s="251" t="s">
        <v>336</v>
      </c>
      <c r="C36" s="251"/>
      <c r="D36" s="251"/>
      <c r="E36" s="251"/>
      <c r="F36" s="251"/>
      <c r="G36" s="251"/>
      <c r="H36" s="251"/>
      <c r="I36" s="150" t="s">
        <v>121</v>
      </c>
      <c r="K36" s="147"/>
    </row>
    <row r="37" spans="1:11" ht="34.5" customHeight="1">
      <c r="A37" s="150" t="s">
        <v>118</v>
      </c>
      <c r="B37" s="250" t="s">
        <v>325</v>
      </c>
      <c r="C37" s="250"/>
      <c r="D37" s="250"/>
      <c r="E37" s="250"/>
      <c r="F37" s="250"/>
      <c r="G37" s="250"/>
      <c r="H37" s="250"/>
      <c r="I37" s="151"/>
      <c r="K37" s="146"/>
    </row>
    <row r="38" spans="1:11" ht="34.5" customHeight="1">
      <c r="A38" s="151"/>
      <c r="B38" s="66"/>
      <c r="C38" s="66"/>
      <c r="D38" s="66"/>
      <c r="E38" s="66"/>
      <c r="F38" s="66"/>
      <c r="G38" s="66"/>
      <c r="H38" s="66"/>
      <c r="I38" s="151"/>
      <c r="K38" s="146"/>
    </row>
    <row r="39" spans="1:11" ht="34.5" customHeight="1">
      <c r="A39" s="152"/>
      <c r="B39" s="251" t="s">
        <v>334</v>
      </c>
      <c r="C39" s="251"/>
      <c r="D39" s="251"/>
      <c r="E39" s="251"/>
      <c r="F39" s="251"/>
      <c r="G39" s="251"/>
      <c r="H39" s="251"/>
      <c r="I39" s="150" t="s">
        <v>119</v>
      </c>
      <c r="K39" s="53"/>
    </row>
    <row r="40" spans="1:11" ht="34.5" customHeight="1">
      <c r="A40" s="153" t="s">
        <v>103</v>
      </c>
      <c r="B40" s="250" t="s">
        <v>335</v>
      </c>
      <c r="C40" s="250"/>
      <c r="D40" s="250"/>
      <c r="E40" s="250"/>
      <c r="F40" s="250"/>
      <c r="G40" s="250"/>
      <c r="H40" s="250"/>
      <c r="I40" s="151"/>
      <c r="K40" s="52"/>
    </row>
    <row r="41" spans="1:11" ht="34.5" customHeight="1">
      <c r="A41" s="153"/>
      <c r="B41" s="66"/>
      <c r="C41" s="66"/>
      <c r="D41" s="66"/>
      <c r="E41" s="66"/>
      <c r="F41" s="66"/>
      <c r="G41" s="66"/>
      <c r="H41" s="66"/>
      <c r="I41" s="151"/>
      <c r="K41" s="53"/>
    </row>
    <row r="42" spans="1:11" ht="34.5" customHeight="1">
      <c r="A42" s="154"/>
      <c r="B42" s="251" t="s">
        <v>326</v>
      </c>
      <c r="C42" s="251"/>
      <c r="D42" s="251"/>
      <c r="E42" s="251"/>
      <c r="F42" s="251"/>
      <c r="G42" s="251"/>
      <c r="H42" s="251"/>
      <c r="I42" s="150" t="s">
        <v>120</v>
      </c>
      <c r="K42" s="52"/>
    </row>
    <row r="43" spans="1:11" ht="34.5" customHeight="1">
      <c r="A43" s="153" t="s">
        <v>122</v>
      </c>
      <c r="B43" s="250" t="s">
        <v>327</v>
      </c>
      <c r="C43" s="250"/>
      <c r="D43" s="250"/>
      <c r="E43" s="250"/>
      <c r="F43" s="250"/>
      <c r="G43" s="250"/>
      <c r="H43" s="250"/>
      <c r="I43" s="151"/>
      <c r="K43" s="53"/>
    </row>
    <row r="44" spans="1:11" ht="34.5" customHeight="1">
      <c r="A44" s="151"/>
      <c r="B44" s="66"/>
      <c r="C44" s="255"/>
      <c r="D44" s="255"/>
      <c r="E44" s="255"/>
      <c r="F44" s="255"/>
      <c r="G44" s="255"/>
      <c r="H44" s="255"/>
      <c r="I44" s="151"/>
      <c r="K44" s="52"/>
    </row>
    <row r="45" spans="1:11" ht="34.5" customHeight="1">
      <c r="A45" s="154"/>
      <c r="B45" s="251" t="s">
        <v>328</v>
      </c>
      <c r="C45" s="251"/>
      <c r="D45" s="251"/>
      <c r="E45" s="251"/>
      <c r="F45" s="251"/>
      <c r="G45" s="251"/>
      <c r="H45" s="251"/>
      <c r="I45" s="150" t="s">
        <v>108</v>
      </c>
      <c r="K45" s="53"/>
    </row>
    <row r="46" spans="1:9" ht="34.5" customHeight="1">
      <c r="A46" s="153" t="s">
        <v>107</v>
      </c>
      <c r="B46" s="250" t="s">
        <v>329</v>
      </c>
      <c r="C46" s="250"/>
      <c r="D46" s="250"/>
      <c r="E46" s="250"/>
      <c r="F46" s="250"/>
      <c r="G46" s="250"/>
      <c r="H46" s="250"/>
      <c r="I46" s="150"/>
    </row>
    <row r="47" spans="1:9" ht="34.5" customHeight="1">
      <c r="A47" s="154"/>
      <c r="B47" s="66"/>
      <c r="C47" s="66"/>
      <c r="D47" s="66"/>
      <c r="E47" s="66"/>
      <c r="F47" s="66"/>
      <c r="G47" s="66"/>
      <c r="H47" s="66"/>
      <c r="I47" s="150"/>
    </row>
    <row r="48" spans="1:9" ht="34.5" customHeight="1">
      <c r="A48" s="154"/>
      <c r="B48" s="251" t="s">
        <v>330</v>
      </c>
      <c r="C48" s="251"/>
      <c r="D48" s="251"/>
      <c r="E48" s="251"/>
      <c r="F48" s="251"/>
      <c r="G48" s="251"/>
      <c r="H48" s="251"/>
      <c r="I48" s="150" t="s">
        <v>110</v>
      </c>
    </row>
    <row r="49" spans="1:9" ht="34.5" customHeight="1">
      <c r="A49" s="153" t="s">
        <v>109</v>
      </c>
      <c r="B49" s="250" t="s">
        <v>255</v>
      </c>
      <c r="C49" s="250"/>
      <c r="D49" s="250"/>
      <c r="E49" s="250"/>
      <c r="F49" s="250"/>
      <c r="G49" s="250"/>
      <c r="H49" s="250"/>
      <c r="I49" s="150"/>
    </row>
    <row r="50" spans="1:9" ht="34.5" customHeight="1">
      <c r="A50" s="153"/>
      <c r="B50" s="125"/>
      <c r="C50" s="125"/>
      <c r="D50" s="125"/>
      <c r="E50" s="125"/>
      <c r="F50" s="125"/>
      <c r="G50" s="125"/>
      <c r="H50" s="66"/>
      <c r="I50" s="150"/>
    </row>
    <row r="51" spans="1:9" ht="34.5" customHeight="1">
      <c r="A51" s="153"/>
      <c r="B51" s="251" t="s">
        <v>332</v>
      </c>
      <c r="C51" s="251"/>
      <c r="D51" s="251"/>
      <c r="E51" s="251"/>
      <c r="F51" s="251"/>
      <c r="G51" s="251"/>
      <c r="H51" s="251"/>
      <c r="I51" s="150" t="s">
        <v>250</v>
      </c>
    </row>
    <row r="52" spans="1:9" ht="34.5" customHeight="1">
      <c r="A52" s="153" t="s">
        <v>253</v>
      </c>
      <c r="B52" s="250" t="s">
        <v>333</v>
      </c>
      <c r="C52" s="250"/>
      <c r="D52" s="250"/>
      <c r="E52" s="250"/>
      <c r="F52" s="250"/>
      <c r="G52" s="250"/>
      <c r="H52" s="250"/>
      <c r="I52" s="159"/>
    </row>
    <row r="53" spans="1:9" ht="34.5" customHeight="1">
      <c r="A53" s="154"/>
      <c r="B53" s="66"/>
      <c r="C53" s="66"/>
      <c r="D53" s="161"/>
      <c r="E53" s="161"/>
      <c r="F53" s="161"/>
      <c r="G53" s="161"/>
      <c r="H53" s="161"/>
      <c r="I53" s="160"/>
    </row>
    <row r="54" spans="1:9" ht="34.5" customHeight="1">
      <c r="A54" s="154"/>
      <c r="B54" s="251" t="s">
        <v>282</v>
      </c>
      <c r="C54" s="251"/>
      <c r="D54" s="251"/>
      <c r="E54" s="251"/>
      <c r="F54" s="251"/>
      <c r="G54" s="251"/>
      <c r="H54" s="251"/>
      <c r="I54" s="150" t="s">
        <v>251</v>
      </c>
    </row>
    <row r="55" spans="1:9" ht="34.5" customHeight="1">
      <c r="A55" s="153" t="s">
        <v>252</v>
      </c>
      <c r="B55" s="250" t="s">
        <v>283</v>
      </c>
      <c r="C55" s="250"/>
      <c r="D55" s="250"/>
      <c r="E55" s="250"/>
      <c r="F55" s="250"/>
      <c r="G55" s="250"/>
      <c r="H55" s="250"/>
      <c r="I55" s="150"/>
    </row>
    <row r="56" spans="1:9" ht="30" customHeight="1">
      <c r="A56" s="154"/>
      <c r="B56" s="66"/>
      <c r="C56" s="66"/>
      <c r="D56" s="66"/>
      <c r="E56" s="66"/>
      <c r="F56" s="66"/>
      <c r="G56" s="66"/>
      <c r="H56" s="66"/>
      <c r="I56" s="150"/>
    </row>
    <row r="57" spans="1:9" ht="30" customHeight="1">
      <c r="A57" s="154"/>
      <c r="B57" s="253"/>
      <c r="C57" s="253"/>
      <c r="D57" s="253"/>
      <c r="E57" s="253"/>
      <c r="F57" s="253"/>
      <c r="G57" s="253"/>
      <c r="H57" s="253"/>
      <c r="I57" s="150" t="s">
        <v>256</v>
      </c>
    </row>
    <row r="58" spans="1:9" ht="30" customHeight="1">
      <c r="A58" s="153" t="s">
        <v>257</v>
      </c>
      <c r="B58" s="252"/>
      <c r="C58" s="252"/>
      <c r="D58" s="252"/>
      <c r="E58" s="252"/>
      <c r="F58" s="252"/>
      <c r="G58" s="252"/>
      <c r="H58" s="13"/>
      <c r="I58" s="150"/>
    </row>
    <row r="59" spans="1:8" ht="30" customHeight="1">
      <c r="A59" s="154"/>
      <c r="B59" s="7"/>
      <c r="C59" s="7"/>
      <c r="D59" s="7"/>
      <c r="E59" s="7"/>
      <c r="F59" s="7"/>
      <c r="G59" s="7"/>
      <c r="H59" s="7"/>
    </row>
    <row r="73" spans="1:7" ht="20.25">
      <c r="A73" s="249" t="s">
        <v>85</v>
      </c>
      <c r="B73" s="249"/>
      <c r="C73" s="249"/>
      <c r="D73" s="249"/>
      <c r="E73" s="249"/>
      <c r="F73" s="249"/>
      <c r="G73" s="249"/>
    </row>
    <row r="74" spans="1:7" ht="20.25">
      <c r="A74" s="254" t="s">
        <v>82</v>
      </c>
      <c r="B74" s="254"/>
      <c r="C74" s="254"/>
      <c r="D74" s="254"/>
      <c r="E74" s="254"/>
      <c r="F74" s="254"/>
      <c r="G74" s="254"/>
    </row>
    <row r="75" spans="1:7" ht="20.25">
      <c r="A75" s="254"/>
      <c r="B75" s="254"/>
      <c r="C75" s="254"/>
      <c r="D75" s="254"/>
      <c r="E75" s="254"/>
      <c r="F75" s="254"/>
      <c r="G75" s="254"/>
    </row>
    <row r="76" spans="1:7" ht="20.25">
      <c r="A76" s="156"/>
      <c r="B76" s="43"/>
      <c r="C76" s="43"/>
      <c r="D76" s="43"/>
      <c r="E76" s="43"/>
      <c r="F76" s="43"/>
      <c r="G76" s="43"/>
    </row>
    <row r="77" spans="1:7" ht="20.25">
      <c r="A77" s="249" t="s">
        <v>86</v>
      </c>
      <c r="B77" s="249"/>
      <c r="C77" s="249"/>
      <c r="D77" s="249"/>
      <c r="E77" s="249"/>
      <c r="F77" s="249"/>
      <c r="G77" s="249"/>
    </row>
    <row r="78" spans="1:7" ht="20.25">
      <c r="A78" s="252" t="s">
        <v>83</v>
      </c>
      <c r="B78" s="252"/>
      <c r="C78" s="252"/>
      <c r="D78" s="252"/>
      <c r="E78" s="252"/>
      <c r="F78" s="252"/>
      <c r="G78" s="252"/>
    </row>
    <row r="79" spans="1:7" ht="20.25">
      <c r="A79" s="157"/>
      <c r="B79" s="15"/>
      <c r="C79" s="15"/>
      <c r="D79" s="15"/>
      <c r="E79" s="15"/>
      <c r="F79" s="15"/>
      <c r="G79" s="15"/>
    </row>
    <row r="80" spans="1:7" ht="20.25">
      <c r="A80" s="249" t="s">
        <v>87</v>
      </c>
      <c r="B80" s="249"/>
      <c r="C80" s="249"/>
      <c r="D80" s="249"/>
      <c r="E80" s="249"/>
      <c r="F80" s="249"/>
      <c r="G80" s="249"/>
    </row>
    <row r="81" spans="1:7" ht="20.25">
      <c r="A81" s="252" t="s">
        <v>84</v>
      </c>
      <c r="B81" s="252"/>
      <c r="C81" s="252"/>
      <c r="D81" s="252"/>
      <c r="E81" s="252"/>
      <c r="F81" s="252"/>
      <c r="G81" s="252"/>
    </row>
    <row r="82" spans="1:7" ht="20.25">
      <c r="A82" s="148"/>
      <c r="B82" s="7"/>
      <c r="C82" s="7"/>
      <c r="D82" s="7"/>
      <c r="E82" s="7"/>
      <c r="F82" s="7"/>
      <c r="G82" s="7"/>
    </row>
    <row r="83" spans="1:7" ht="20.25">
      <c r="A83" s="148"/>
      <c r="B83" s="7"/>
      <c r="C83" s="7"/>
      <c r="D83" s="7"/>
      <c r="E83" s="7"/>
      <c r="F83" s="7"/>
      <c r="G83" s="7"/>
    </row>
    <row r="84" spans="1:7" ht="20.25">
      <c r="A84" s="253" t="s">
        <v>123</v>
      </c>
      <c r="B84" s="253"/>
      <c r="C84" s="253"/>
      <c r="D84" s="253"/>
      <c r="E84" s="253"/>
      <c r="F84" s="253"/>
      <c r="G84" s="253"/>
    </row>
    <row r="85" spans="1:7" ht="20.25">
      <c r="A85" s="252" t="s">
        <v>124</v>
      </c>
      <c r="B85" s="252"/>
      <c r="C85" s="252"/>
      <c r="D85" s="252"/>
      <c r="E85" s="252"/>
      <c r="F85" s="252"/>
      <c r="G85" s="252"/>
    </row>
    <row r="86" spans="1:7" ht="20.25">
      <c r="A86" s="158"/>
      <c r="B86" s="13"/>
      <c r="C86" s="13"/>
      <c r="D86" s="13"/>
      <c r="E86" s="13"/>
      <c r="F86" s="13"/>
      <c r="G86" s="13"/>
    </row>
    <row r="87" spans="1:7" ht="20.25">
      <c r="A87" s="253" t="s">
        <v>125</v>
      </c>
      <c r="B87" s="253"/>
      <c r="C87" s="253"/>
      <c r="D87" s="253"/>
      <c r="E87" s="253"/>
      <c r="F87" s="253"/>
      <c r="G87" s="253"/>
    </row>
    <row r="88" spans="1:7" ht="20.25">
      <c r="A88" s="252" t="s">
        <v>126</v>
      </c>
      <c r="B88" s="252"/>
      <c r="C88" s="252"/>
      <c r="D88" s="252"/>
      <c r="E88" s="252"/>
      <c r="F88" s="252"/>
      <c r="G88" s="252"/>
    </row>
    <row r="89" spans="1:7" ht="20.25">
      <c r="A89" s="158"/>
      <c r="B89" s="13"/>
      <c r="C89" s="13"/>
      <c r="D89" s="13"/>
      <c r="E89" s="13"/>
      <c r="F89" s="13"/>
      <c r="G89" s="13"/>
    </row>
    <row r="90" spans="1:7" ht="20.25">
      <c r="A90" s="158"/>
      <c r="B90" s="13"/>
      <c r="C90" s="13"/>
      <c r="D90" s="13"/>
      <c r="E90" s="13"/>
      <c r="F90" s="13"/>
      <c r="G90" s="13"/>
    </row>
    <row r="91" spans="1:7" ht="20.25">
      <c r="A91" s="253" t="s">
        <v>127</v>
      </c>
      <c r="B91" s="253"/>
      <c r="C91" s="253"/>
      <c r="D91" s="253"/>
      <c r="E91" s="253"/>
      <c r="F91" s="253"/>
      <c r="G91" s="253"/>
    </row>
    <row r="92" spans="1:7" ht="20.25">
      <c r="A92" s="252" t="s">
        <v>128</v>
      </c>
      <c r="B92" s="252"/>
      <c r="C92" s="252"/>
      <c r="D92" s="252"/>
      <c r="E92" s="252"/>
      <c r="F92" s="252"/>
      <c r="G92" s="43"/>
    </row>
    <row r="93" spans="1:7" ht="20.25">
      <c r="A93" s="156"/>
      <c r="B93" s="43"/>
      <c r="C93" s="43"/>
      <c r="D93" s="43"/>
      <c r="E93" s="43"/>
      <c r="F93" s="43"/>
      <c r="G93" s="43"/>
    </row>
    <row r="96" spans="1:7" ht="20.25">
      <c r="A96" s="157"/>
      <c r="B96" s="15"/>
      <c r="C96" s="15"/>
      <c r="D96" s="15"/>
      <c r="E96" s="15"/>
      <c r="F96" s="15"/>
      <c r="G96" s="15"/>
    </row>
    <row r="97" spans="1:7" ht="20.25">
      <c r="A97" s="253" t="s">
        <v>129</v>
      </c>
      <c r="B97" s="253"/>
      <c r="C97" s="253"/>
      <c r="D97" s="253"/>
      <c r="E97" s="253"/>
      <c r="F97" s="253"/>
      <c r="G97" s="253"/>
    </row>
    <row r="98" spans="1:7" ht="20.25">
      <c r="A98" s="252" t="s">
        <v>130</v>
      </c>
      <c r="B98" s="252"/>
      <c r="C98" s="252"/>
      <c r="D98" s="252"/>
      <c r="E98" s="252"/>
      <c r="F98" s="252"/>
      <c r="G98" s="252"/>
    </row>
    <row r="99" spans="1:7" ht="20.25">
      <c r="A99" s="158"/>
      <c r="B99" s="13"/>
      <c r="C99" s="13"/>
      <c r="D99" s="13"/>
      <c r="E99" s="13"/>
      <c r="F99" s="13"/>
      <c r="G99" s="13"/>
    </row>
    <row r="100" spans="1:7" ht="20.25">
      <c r="A100" s="158"/>
      <c r="B100" s="13"/>
      <c r="C100" s="13"/>
      <c r="D100" s="13"/>
      <c r="E100" s="13"/>
      <c r="F100" s="13"/>
      <c r="G100" s="13"/>
    </row>
    <row r="103" spans="1:7" ht="20.25">
      <c r="A103" s="158"/>
      <c r="B103" s="13"/>
      <c r="C103" s="13"/>
      <c r="D103" s="13"/>
      <c r="E103" s="13"/>
      <c r="F103" s="13"/>
      <c r="G103" s="13"/>
    </row>
    <row r="104" spans="1:7" ht="20.25">
      <c r="A104" s="253" t="s">
        <v>131</v>
      </c>
      <c r="B104" s="253"/>
      <c r="C104" s="253"/>
      <c r="D104" s="253"/>
      <c r="E104" s="253"/>
      <c r="F104" s="253"/>
      <c r="G104" s="253"/>
    </row>
    <row r="105" spans="1:7" ht="20.25">
      <c r="A105" s="252" t="s">
        <v>132</v>
      </c>
      <c r="B105" s="252"/>
      <c r="C105" s="252"/>
      <c r="D105" s="252"/>
      <c r="E105" s="252"/>
      <c r="F105" s="252"/>
      <c r="G105" s="252"/>
    </row>
    <row r="106" spans="1:7" ht="20.25">
      <c r="A106" s="158"/>
      <c r="B106" s="13"/>
      <c r="C106" s="13"/>
      <c r="D106" s="13"/>
      <c r="E106" s="13"/>
      <c r="F106" s="13"/>
      <c r="G106" s="13"/>
    </row>
    <row r="107" spans="1:7" ht="20.25">
      <c r="A107" s="253" t="s">
        <v>133</v>
      </c>
      <c r="B107" s="253"/>
      <c r="C107" s="253"/>
      <c r="D107" s="253"/>
      <c r="E107" s="253"/>
      <c r="F107" s="253"/>
      <c r="G107" s="253"/>
    </row>
    <row r="108" spans="1:7" ht="20.25">
      <c r="A108" s="252" t="s">
        <v>134</v>
      </c>
      <c r="B108" s="252"/>
      <c r="C108" s="252"/>
      <c r="D108" s="252"/>
      <c r="E108" s="252"/>
      <c r="F108" s="252"/>
      <c r="G108" s="252"/>
    </row>
    <row r="109" spans="1:7" ht="20.25">
      <c r="A109" s="156"/>
      <c r="B109" s="43"/>
      <c r="C109" s="43"/>
      <c r="D109" s="43"/>
      <c r="E109" s="43"/>
      <c r="F109" s="43"/>
      <c r="G109" s="43"/>
    </row>
    <row r="110" spans="1:7" ht="20.25">
      <c r="A110" s="156"/>
      <c r="B110" s="43"/>
      <c r="C110" s="43"/>
      <c r="D110" s="43"/>
      <c r="E110" s="43"/>
      <c r="F110" s="43"/>
      <c r="G110" s="43"/>
    </row>
    <row r="111" spans="1:7" ht="20.25">
      <c r="A111" s="253" t="s">
        <v>135</v>
      </c>
      <c r="B111" s="253"/>
      <c r="C111" s="253"/>
      <c r="D111" s="253"/>
      <c r="E111" s="253"/>
      <c r="F111" s="253"/>
      <c r="G111" s="253"/>
    </row>
    <row r="112" spans="1:7" ht="20.25">
      <c r="A112" s="252" t="s">
        <v>136</v>
      </c>
      <c r="B112" s="252"/>
      <c r="C112" s="252"/>
      <c r="D112" s="252"/>
      <c r="E112" s="252"/>
      <c r="F112" s="252"/>
      <c r="G112" s="43"/>
    </row>
    <row r="113" spans="1:7" ht="20.25">
      <c r="A113" s="157"/>
      <c r="B113" s="15"/>
      <c r="C113" s="15"/>
      <c r="D113" s="15"/>
      <c r="E113" s="15"/>
      <c r="F113" s="15"/>
      <c r="G113" s="15"/>
    </row>
    <row r="114" spans="1:7" ht="20.25">
      <c r="A114" s="253" t="s">
        <v>137</v>
      </c>
      <c r="B114" s="253"/>
      <c r="C114" s="253"/>
      <c r="D114" s="253"/>
      <c r="E114" s="253"/>
      <c r="F114" s="253"/>
      <c r="G114" s="253"/>
    </row>
    <row r="115" spans="1:7" ht="20.25">
      <c r="A115" s="252" t="s">
        <v>138</v>
      </c>
      <c r="B115" s="252"/>
      <c r="C115" s="252"/>
      <c r="D115" s="252"/>
      <c r="E115" s="252"/>
      <c r="F115" s="252"/>
      <c r="G115" s="252"/>
    </row>
    <row r="116" spans="1:7" ht="20.25">
      <c r="A116" s="158"/>
      <c r="B116" s="13"/>
      <c r="C116" s="13"/>
      <c r="D116" s="13"/>
      <c r="E116" s="13"/>
      <c r="F116" s="13"/>
      <c r="G116" s="13"/>
    </row>
    <row r="117" spans="1:7" ht="20.25">
      <c r="A117" s="253" t="s">
        <v>139</v>
      </c>
      <c r="B117" s="253"/>
      <c r="C117" s="253"/>
      <c r="D117" s="253"/>
      <c r="E117" s="253"/>
      <c r="F117" s="253"/>
      <c r="G117" s="253"/>
    </row>
    <row r="118" spans="1:7" ht="20.25">
      <c r="A118" s="252" t="s">
        <v>140</v>
      </c>
      <c r="B118" s="252"/>
      <c r="C118" s="252"/>
      <c r="D118" s="252"/>
      <c r="E118" s="252"/>
      <c r="F118" s="252"/>
      <c r="G118" s="252"/>
    </row>
    <row r="119" spans="1:7" ht="20.25">
      <c r="A119" s="148"/>
      <c r="B119" s="7"/>
      <c r="C119" s="7"/>
      <c r="D119" s="7"/>
      <c r="E119" s="7"/>
      <c r="F119" s="7"/>
      <c r="G119" s="7"/>
    </row>
    <row r="120" spans="1:7" ht="20.25">
      <c r="A120" s="253" t="s">
        <v>141</v>
      </c>
      <c r="B120" s="253"/>
      <c r="C120" s="253"/>
      <c r="D120" s="253"/>
      <c r="E120" s="253"/>
      <c r="F120" s="253"/>
      <c r="G120" s="253"/>
    </row>
    <row r="121" spans="1:7" ht="20.25">
      <c r="A121" s="252" t="s">
        <v>142</v>
      </c>
      <c r="B121" s="252"/>
      <c r="C121" s="252"/>
      <c r="D121" s="252"/>
      <c r="E121" s="252"/>
      <c r="F121" s="252"/>
      <c r="G121" s="252"/>
    </row>
  </sheetData>
  <sheetProtection/>
  <mergeCells count="66">
    <mergeCell ref="B52:H52"/>
    <mergeCell ref="C44:H44"/>
    <mergeCell ref="B39:H39"/>
    <mergeCell ref="B54:H54"/>
    <mergeCell ref="B55:H55"/>
    <mergeCell ref="B40:H40"/>
    <mergeCell ref="B42:H42"/>
    <mergeCell ref="B43:H43"/>
    <mergeCell ref="B45:H45"/>
    <mergeCell ref="B46:H46"/>
    <mergeCell ref="B30:H30"/>
    <mergeCell ref="B27:H27"/>
    <mergeCell ref="B28:H28"/>
    <mergeCell ref="B31:H31"/>
    <mergeCell ref="B49:H49"/>
    <mergeCell ref="B51:H51"/>
    <mergeCell ref="A120:G120"/>
    <mergeCell ref="A77:G77"/>
    <mergeCell ref="A114:G114"/>
    <mergeCell ref="A108:G108"/>
    <mergeCell ref="A107:G107"/>
    <mergeCell ref="A105:G105"/>
    <mergeCell ref="A115:G115"/>
    <mergeCell ref="A112:F112"/>
    <mergeCell ref="A87:G87"/>
    <mergeCell ref="A84:G84"/>
    <mergeCell ref="A111:G111"/>
    <mergeCell ref="A104:G104"/>
    <mergeCell ref="B21:H21"/>
    <mergeCell ref="B10:H10"/>
    <mergeCell ref="B12:H12"/>
    <mergeCell ref="B13:H13"/>
    <mergeCell ref="B19:H19"/>
    <mergeCell ref="B48:H48"/>
    <mergeCell ref="B33:H33"/>
    <mergeCell ref="B34:H34"/>
    <mergeCell ref="A121:G121"/>
    <mergeCell ref="A117:G117"/>
    <mergeCell ref="A118:G118"/>
    <mergeCell ref="A92:F92"/>
    <mergeCell ref="A78:G78"/>
    <mergeCell ref="B9:H9"/>
    <mergeCell ref="A88:G88"/>
    <mergeCell ref="A97:G97"/>
    <mergeCell ref="A98:G98"/>
    <mergeCell ref="A85:G85"/>
    <mergeCell ref="A91:G91"/>
    <mergeCell ref="B16:H16"/>
    <mergeCell ref="B18:H18"/>
    <mergeCell ref="B15:H15"/>
    <mergeCell ref="A74:G75"/>
    <mergeCell ref="A80:G80"/>
    <mergeCell ref="A81:G81"/>
    <mergeCell ref="B57:H57"/>
    <mergeCell ref="B36:H36"/>
    <mergeCell ref="B37:H37"/>
    <mergeCell ref="A1:I1"/>
    <mergeCell ref="H4:I4"/>
    <mergeCell ref="A2:I2"/>
    <mergeCell ref="A73:G73"/>
    <mergeCell ref="B22:H22"/>
    <mergeCell ref="B24:H24"/>
    <mergeCell ref="B6:H6"/>
    <mergeCell ref="B7:H7"/>
    <mergeCell ref="B58:G58"/>
    <mergeCell ref="B25:H25"/>
  </mergeCells>
  <hyperlinks>
    <hyperlink ref="A7" location="Tourisme!A2" display="Tableau 1 :"/>
    <hyperlink ref="A10" location="Tourisme!A54" display="Tableau 2 : "/>
    <hyperlink ref="A13" location="Tourisme!A73" display="Tableau 3 :"/>
    <hyperlink ref="A16" location="Tourisme!A91" display="Tableau 4 : "/>
    <hyperlink ref="A19" location="Tourisme!A134" display="Tableau 5 :"/>
    <hyperlink ref="I6" location="Tourisme!I1" display="جدول 1: "/>
    <hyperlink ref="I9" location="Tourisme!I53" display="جدول 2  : "/>
    <hyperlink ref="I12" location="Tourisme!I72" display="جدول  3: "/>
    <hyperlink ref="I15" location="Tourisme!I90" display="جدول 4 :"/>
    <hyperlink ref="I18" location="Tourisme!I133" display="جدول 5 : "/>
    <hyperlink ref="A22" location="Tourisme!A2" display="Tableau 1 :"/>
    <hyperlink ref="A25" location="Tourisme!A54" display="Tableau 2 : "/>
    <hyperlink ref="A28" location="Tourisme!A73" display="Tableau 3 :"/>
    <hyperlink ref="A31" location="Tourisme!A91" display="Tableau 4 : "/>
    <hyperlink ref="A34" location="Tourisme!A134" display="Tableau 5 :"/>
    <hyperlink ref="I21" location="Tourisme!I1" display="جدول 1: "/>
    <hyperlink ref="I24" location="Tourisme!I53" display="جدول 2  : "/>
    <hyperlink ref="I27" location="Tourisme!I72" display="جدول  3: "/>
    <hyperlink ref="I30" location="Tourisme!I90" display="جدول 4 :"/>
    <hyperlink ref="I33" location="Tourisme!I133" display="جدول 5 : "/>
    <hyperlink ref="A37" location="Tourisme!A2" display="Tableau 1 :"/>
    <hyperlink ref="A40" location="Tourisme!A54" display="Tableau 2 : "/>
    <hyperlink ref="A43" location="Tourisme!A73" display="Tableau 3 :"/>
    <hyperlink ref="A46" location="Tourisme!A91" display="Tableau 4 : "/>
    <hyperlink ref="I36" location="Tourisme!I1" display="جدول 1: "/>
    <hyperlink ref="I39" location="Tourisme!I53" display="جدول 2  : "/>
    <hyperlink ref="I42" location="Tourisme!I72" display="جدول  3: "/>
    <hyperlink ref="A49" location="Tourisme!A91" display="Tableau 4 : "/>
    <hyperlink ref="I48" location="Tourisme!I90" display="جدول 4 :"/>
    <hyperlink ref="I45" location="Tourisme!I90" display="جدول 4 :"/>
    <hyperlink ref="I51" location="Tourisme!I90" display="جدول 4 :"/>
    <hyperlink ref="A52" location="Tourisme!A91" display="Tableau 4 : "/>
    <hyperlink ref="I54" location="Tourisme!I90" display="جدول 4 :"/>
    <hyperlink ref="A55" location="Tourisme!A91" display="Tableau 4 : "/>
    <hyperlink ref="I57" location="Tourisme!I90" display="جدول 4 :"/>
    <hyperlink ref="A58" location="Tourisme!A91" display="Tableau 4 : "/>
  </hyperlinks>
  <printOptions horizontalCentered="1"/>
  <pageMargins left="0.1968503937007874" right="0.1968503937007874" top="0.5905511811023623" bottom="0.3937007874015748" header="0.1968503937007874" footer="0.1968503937007874"/>
  <pageSetup firstPageNumber="91" useFirstPageNumber="1" horizontalDpi="600" verticalDpi="600" orientation="portrait" paperSize="9" scale="75" r:id="rId1"/>
  <headerFooter alignWithMargins="0">
    <oddFooter>&amp;C&amp;"Times New Roman,Normal"&amp;11&amp;P</oddFooter>
  </headerFooter>
  <rowBreaks count="1" manualBreakCount="1">
    <brk id="2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M502"/>
  <sheetViews>
    <sheetView view="pageBreakPreview" zoomScale="78" zoomScaleNormal="75" zoomScaleSheetLayoutView="78" zoomScalePageLayoutView="0" workbookViewId="0" topLeftCell="A268">
      <selection activeCell="L279" sqref="L279"/>
    </sheetView>
  </sheetViews>
  <sheetFormatPr defaultColWidth="11.5546875" defaultRowHeight="15"/>
  <cols>
    <col min="1" max="1" width="18.88671875" style="4" customWidth="1"/>
    <col min="2" max="2" width="14.5546875" style="4" customWidth="1"/>
    <col min="3" max="3" width="12.99609375" style="4" customWidth="1"/>
    <col min="4" max="4" width="9.10546875" style="4" customWidth="1"/>
    <col min="5" max="5" width="13.21484375" style="4" customWidth="1"/>
    <col min="6" max="6" width="11.4453125" style="4" customWidth="1"/>
    <col min="7" max="7" width="9.77734375" style="4" customWidth="1"/>
    <col min="8" max="8" width="8.88671875" style="4" customWidth="1"/>
    <col min="9" max="9" width="15.3359375" style="4" customWidth="1"/>
    <col min="10" max="10" width="15.4453125" style="3" customWidth="1"/>
    <col min="11" max="16384" width="11.5546875" style="4" customWidth="1"/>
  </cols>
  <sheetData>
    <row r="1" spans="1:10" ht="30" customHeight="1">
      <c r="A1" s="224"/>
      <c r="B1" s="274" t="s">
        <v>311</v>
      </c>
      <c r="C1" s="274"/>
      <c r="D1" s="274"/>
      <c r="E1" s="274"/>
      <c r="F1" s="274"/>
      <c r="G1" s="274"/>
      <c r="H1" s="274"/>
      <c r="I1" s="274"/>
      <c r="J1" s="225"/>
    </row>
    <row r="2" spans="1:10" ht="30" customHeight="1">
      <c r="A2" s="226" t="s">
        <v>80</v>
      </c>
      <c r="B2" s="269" t="s">
        <v>312</v>
      </c>
      <c r="C2" s="269"/>
      <c r="D2" s="269"/>
      <c r="E2" s="269"/>
      <c r="F2" s="269"/>
      <c r="G2" s="269"/>
      <c r="H2" s="269"/>
      <c r="I2" s="269"/>
      <c r="J2" s="227" t="s">
        <v>79</v>
      </c>
    </row>
    <row r="3" spans="1:10" ht="34.5" customHeight="1">
      <c r="A3" s="296" t="s">
        <v>215</v>
      </c>
      <c r="B3" s="77"/>
      <c r="C3" s="287" t="s">
        <v>177</v>
      </c>
      <c r="D3" s="287"/>
      <c r="E3" s="287" t="s">
        <v>176</v>
      </c>
      <c r="F3" s="287"/>
      <c r="G3" s="287" t="s">
        <v>175</v>
      </c>
      <c r="H3" s="287"/>
      <c r="I3" s="208"/>
      <c r="J3" s="299" t="s">
        <v>216</v>
      </c>
    </row>
    <row r="4" spans="1:10" ht="34.5" customHeight="1">
      <c r="A4" s="297"/>
      <c r="B4" s="78"/>
      <c r="C4" s="286" t="s">
        <v>180</v>
      </c>
      <c r="D4" s="286"/>
      <c r="E4" s="286" t="s">
        <v>179</v>
      </c>
      <c r="F4" s="286"/>
      <c r="G4" s="286" t="s">
        <v>178</v>
      </c>
      <c r="H4" s="286"/>
      <c r="I4" s="73"/>
      <c r="J4" s="300"/>
    </row>
    <row r="5" spans="1:10" ht="34.5" customHeight="1">
      <c r="A5" s="79" t="s">
        <v>185</v>
      </c>
      <c r="B5" s="75"/>
      <c r="C5" s="278">
        <v>56</v>
      </c>
      <c r="D5" s="278"/>
      <c r="E5" s="278" t="s">
        <v>169</v>
      </c>
      <c r="F5" s="278"/>
      <c r="G5" s="278">
        <v>5218</v>
      </c>
      <c r="H5" s="278"/>
      <c r="I5" s="76"/>
      <c r="J5" s="80" t="s">
        <v>186</v>
      </c>
    </row>
    <row r="6" spans="1:10" ht="34.5" customHeight="1">
      <c r="A6" s="79" t="s">
        <v>187</v>
      </c>
      <c r="B6" s="75"/>
      <c r="C6" s="278">
        <v>8</v>
      </c>
      <c r="D6" s="278"/>
      <c r="E6" s="278" t="s">
        <v>169</v>
      </c>
      <c r="F6" s="278"/>
      <c r="G6" s="278">
        <v>265</v>
      </c>
      <c r="H6" s="278"/>
      <c r="I6" s="76"/>
      <c r="J6" s="81" t="s">
        <v>188</v>
      </c>
    </row>
    <row r="7" spans="1:10" ht="34.5" customHeight="1">
      <c r="A7" s="79" t="s">
        <v>189</v>
      </c>
      <c r="B7" s="75"/>
      <c r="C7" s="278">
        <v>9</v>
      </c>
      <c r="D7" s="278"/>
      <c r="E7" s="278" t="s">
        <v>169</v>
      </c>
      <c r="F7" s="278"/>
      <c r="G7" s="278">
        <v>843</v>
      </c>
      <c r="H7" s="278"/>
      <c r="I7" s="76"/>
      <c r="J7" s="74" t="s">
        <v>190</v>
      </c>
    </row>
    <row r="8" spans="1:10" ht="34.5" customHeight="1">
      <c r="A8" s="79" t="s">
        <v>183</v>
      </c>
      <c r="B8" s="75"/>
      <c r="C8" s="278">
        <v>5</v>
      </c>
      <c r="D8" s="278"/>
      <c r="E8" s="278" t="s">
        <v>169</v>
      </c>
      <c r="F8" s="278"/>
      <c r="G8" s="278">
        <v>385</v>
      </c>
      <c r="H8" s="278"/>
      <c r="I8" s="76"/>
      <c r="J8" s="80" t="s">
        <v>184</v>
      </c>
    </row>
    <row r="9" spans="1:10" ht="34.5" customHeight="1">
      <c r="A9" s="79" t="s">
        <v>181</v>
      </c>
      <c r="B9" s="75"/>
      <c r="C9" s="278">
        <v>13</v>
      </c>
      <c r="D9" s="278"/>
      <c r="E9" s="278" t="s">
        <v>169</v>
      </c>
      <c r="F9" s="278"/>
      <c r="G9" s="278">
        <v>1712</v>
      </c>
      <c r="H9" s="278"/>
      <c r="I9" s="76"/>
      <c r="J9" s="80" t="s">
        <v>182</v>
      </c>
    </row>
    <row r="10" spans="1:10" ht="34.5" customHeight="1">
      <c r="A10" s="79" t="s">
        <v>230</v>
      </c>
      <c r="B10" s="75"/>
      <c r="C10" s="278">
        <v>2</v>
      </c>
      <c r="D10" s="278"/>
      <c r="E10" s="278" t="s">
        <v>169</v>
      </c>
      <c r="F10" s="278"/>
      <c r="G10" s="278">
        <v>114</v>
      </c>
      <c r="H10" s="278"/>
      <c r="I10" s="76"/>
      <c r="J10" s="74" t="s">
        <v>229</v>
      </c>
    </row>
    <row r="11" spans="1:10" ht="34.5" customHeight="1">
      <c r="A11" s="115" t="s">
        <v>3</v>
      </c>
      <c r="B11" s="200"/>
      <c r="C11" s="279">
        <f>C5+C6+C7+C8+C9+C10</f>
        <v>93</v>
      </c>
      <c r="D11" s="279"/>
      <c r="E11" s="279" t="s">
        <v>169</v>
      </c>
      <c r="F11" s="279"/>
      <c r="G11" s="279">
        <f>G5+G6+G7+G8+G9+G10</f>
        <v>8537</v>
      </c>
      <c r="H11" s="279"/>
      <c r="I11" s="179"/>
      <c r="J11" s="209" t="s">
        <v>6</v>
      </c>
    </row>
    <row r="12" spans="1:10" ht="27" customHeight="1">
      <c r="A12" s="210" t="s">
        <v>275</v>
      </c>
      <c r="B12" s="65"/>
      <c r="C12" s="65"/>
      <c r="D12" s="65"/>
      <c r="E12" s="65"/>
      <c r="F12" s="70"/>
      <c r="G12" s="70"/>
      <c r="H12" s="65"/>
      <c r="I12" s="65"/>
      <c r="J12" s="210" t="s">
        <v>276</v>
      </c>
    </row>
    <row r="13" spans="1:10" ht="34.5" customHeight="1">
      <c r="A13" s="211"/>
      <c r="B13" s="65"/>
      <c r="C13" s="65"/>
      <c r="D13" s="65"/>
      <c r="E13" s="65"/>
      <c r="F13" s="70"/>
      <c r="G13" s="70"/>
      <c r="H13" s="65"/>
      <c r="I13" s="65"/>
      <c r="J13" s="211"/>
    </row>
    <row r="14" spans="1:10" ht="34.5" customHeight="1">
      <c r="A14" s="211"/>
      <c r="B14" s="65"/>
      <c r="C14" s="65"/>
      <c r="D14" s="65"/>
      <c r="E14" s="65"/>
      <c r="F14" s="70"/>
      <c r="G14" s="70"/>
      <c r="H14" s="65"/>
      <c r="I14" s="65"/>
      <c r="J14" s="211"/>
    </row>
    <row r="15" spans="1:10" ht="30" customHeight="1">
      <c r="A15" s="224"/>
      <c r="B15" s="274" t="s">
        <v>289</v>
      </c>
      <c r="C15" s="274"/>
      <c r="D15" s="274"/>
      <c r="E15" s="274"/>
      <c r="F15" s="274"/>
      <c r="G15" s="274"/>
      <c r="H15" s="274"/>
      <c r="I15" s="274"/>
      <c r="J15" s="224"/>
    </row>
    <row r="16" spans="1:10" ht="30" customHeight="1">
      <c r="A16" s="226" t="s">
        <v>23</v>
      </c>
      <c r="B16" s="269" t="s">
        <v>290</v>
      </c>
      <c r="C16" s="269"/>
      <c r="D16" s="269"/>
      <c r="E16" s="269"/>
      <c r="F16" s="269"/>
      <c r="G16" s="269"/>
      <c r="H16" s="269"/>
      <c r="I16" s="269"/>
      <c r="J16" s="227" t="s">
        <v>81</v>
      </c>
    </row>
    <row r="17" spans="1:10" ht="34.5" customHeight="1">
      <c r="A17" s="275" t="s">
        <v>61</v>
      </c>
      <c r="B17" s="82" t="s">
        <v>186</v>
      </c>
      <c r="C17" s="83" t="s">
        <v>188</v>
      </c>
      <c r="D17" s="285" t="s">
        <v>190</v>
      </c>
      <c r="E17" s="285"/>
      <c r="F17" s="82" t="s">
        <v>184</v>
      </c>
      <c r="G17" s="82" t="s">
        <v>182</v>
      </c>
      <c r="H17" s="82" t="s">
        <v>229</v>
      </c>
      <c r="I17" s="71" t="s">
        <v>6</v>
      </c>
      <c r="J17" s="271" t="s">
        <v>31</v>
      </c>
    </row>
    <row r="18" spans="1:10" ht="34.5" customHeight="1">
      <c r="A18" s="276"/>
      <c r="B18" s="201" t="s">
        <v>185</v>
      </c>
      <c r="C18" s="201" t="s">
        <v>187</v>
      </c>
      <c r="D18" s="280" t="s">
        <v>189</v>
      </c>
      <c r="E18" s="280"/>
      <c r="F18" s="201" t="s">
        <v>183</v>
      </c>
      <c r="G18" s="201" t="s">
        <v>181</v>
      </c>
      <c r="H18" s="201" t="s">
        <v>230</v>
      </c>
      <c r="I18" s="190" t="s">
        <v>3</v>
      </c>
      <c r="J18" s="273"/>
    </row>
    <row r="19" spans="1:10" ht="34.5" customHeight="1">
      <c r="A19" s="163" t="s">
        <v>54</v>
      </c>
      <c r="B19" s="199">
        <v>5</v>
      </c>
      <c r="C19" s="192" t="s">
        <v>169</v>
      </c>
      <c r="D19" s="278" t="s">
        <v>169</v>
      </c>
      <c r="E19" s="278"/>
      <c r="F19" s="199" t="s">
        <v>169</v>
      </c>
      <c r="G19" s="199">
        <v>4</v>
      </c>
      <c r="H19" s="192">
        <v>1</v>
      </c>
      <c r="I19" s="193">
        <v>10</v>
      </c>
      <c r="J19" s="164" t="s">
        <v>7</v>
      </c>
    </row>
    <row r="20" spans="1:10" ht="34.5" customHeight="1">
      <c r="A20" s="163" t="s">
        <v>55</v>
      </c>
      <c r="B20" s="199">
        <v>2</v>
      </c>
      <c r="C20" s="199" t="s">
        <v>169</v>
      </c>
      <c r="D20" s="278">
        <v>3</v>
      </c>
      <c r="E20" s="278"/>
      <c r="F20" s="199">
        <v>1</v>
      </c>
      <c r="G20" s="199">
        <v>1</v>
      </c>
      <c r="H20" s="199" t="s">
        <v>291</v>
      </c>
      <c r="I20" s="193">
        <v>7</v>
      </c>
      <c r="J20" s="164" t="s">
        <v>28</v>
      </c>
    </row>
    <row r="21" spans="1:10" ht="34.5" customHeight="1">
      <c r="A21" s="163" t="s">
        <v>56</v>
      </c>
      <c r="B21" s="199">
        <v>19</v>
      </c>
      <c r="C21" s="199" t="s">
        <v>169</v>
      </c>
      <c r="D21" s="278">
        <v>1</v>
      </c>
      <c r="E21" s="278"/>
      <c r="F21" s="199">
        <v>2</v>
      </c>
      <c r="G21" s="199">
        <v>3</v>
      </c>
      <c r="H21" s="199">
        <v>1</v>
      </c>
      <c r="I21" s="193">
        <v>26</v>
      </c>
      <c r="J21" s="165" t="s">
        <v>8</v>
      </c>
    </row>
    <row r="22" spans="1:10" ht="34.5" customHeight="1">
      <c r="A22" s="163" t="s">
        <v>57</v>
      </c>
      <c r="B22" s="199">
        <v>10</v>
      </c>
      <c r="C22" s="199" t="s">
        <v>169</v>
      </c>
      <c r="D22" s="278" t="s">
        <v>169</v>
      </c>
      <c r="E22" s="278"/>
      <c r="F22" s="199" t="s">
        <v>169</v>
      </c>
      <c r="G22" s="199">
        <v>1</v>
      </c>
      <c r="H22" s="199" t="s">
        <v>169</v>
      </c>
      <c r="I22" s="193">
        <v>11</v>
      </c>
      <c r="J22" s="164" t="s">
        <v>29</v>
      </c>
    </row>
    <row r="23" spans="1:10" ht="34.5" customHeight="1">
      <c r="A23" s="163" t="s">
        <v>58</v>
      </c>
      <c r="B23" s="199">
        <v>4</v>
      </c>
      <c r="C23" s="199">
        <v>1</v>
      </c>
      <c r="D23" s="278">
        <v>1</v>
      </c>
      <c r="E23" s="278"/>
      <c r="F23" s="199" t="s">
        <v>169</v>
      </c>
      <c r="G23" s="199" t="s">
        <v>169</v>
      </c>
      <c r="H23" s="199" t="s">
        <v>169</v>
      </c>
      <c r="I23" s="193">
        <v>6</v>
      </c>
      <c r="J23" s="164" t="s">
        <v>30</v>
      </c>
    </row>
    <row r="24" spans="1:10" ht="34.5" customHeight="1">
      <c r="A24" s="163" t="s">
        <v>231</v>
      </c>
      <c r="B24" s="199">
        <v>1</v>
      </c>
      <c r="C24" s="199" t="s">
        <v>169</v>
      </c>
      <c r="D24" s="278" t="s">
        <v>169</v>
      </c>
      <c r="E24" s="278"/>
      <c r="F24" s="199" t="s">
        <v>169</v>
      </c>
      <c r="G24" s="199" t="s">
        <v>169</v>
      </c>
      <c r="H24" s="199" t="s">
        <v>169</v>
      </c>
      <c r="I24" s="193">
        <v>1</v>
      </c>
      <c r="J24" s="164" t="s">
        <v>232</v>
      </c>
    </row>
    <row r="25" spans="1:10" ht="34.5" customHeight="1">
      <c r="A25" s="163" t="s">
        <v>199</v>
      </c>
      <c r="B25" s="199" t="s">
        <v>169</v>
      </c>
      <c r="C25" s="199" t="s">
        <v>169</v>
      </c>
      <c r="D25" s="278" t="s">
        <v>169</v>
      </c>
      <c r="E25" s="278"/>
      <c r="F25" s="199">
        <v>1</v>
      </c>
      <c r="G25" s="199">
        <v>1</v>
      </c>
      <c r="H25" s="199" t="s">
        <v>169</v>
      </c>
      <c r="I25" s="193">
        <v>2</v>
      </c>
      <c r="J25" s="164" t="s">
        <v>191</v>
      </c>
    </row>
    <row r="26" spans="1:10" ht="34.5" customHeight="1">
      <c r="A26" s="163" t="s">
        <v>200</v>
      </c>
      <c r="B26" s="199" t="s">
        <v>169</v>
      </c>
      <c r="C26" s="199" t="s">
        <v>169</v>
      </c>
      <c r="D26" s="278" t="s">
        <v>169</v>
      </c>
      <c r="E26" s="278"/>
      <c r="F26" s="199" t="s">
        <v>169</v>
      </c>
      <c r="G26" s="199" t="s">
        <v>169</v>
      </c>
      <c r="H26" s="199" t="s">
        <v>169</v>
      </c>
      <c r="I26" s="199" t="s">
        <v>169</v>
      </c>
      <c r="J26" s="164" t="s">
        <v>192</v>
      </c>
    </row>
    <row r="27" spans="1:10" ht="34.5" customHeight="1">
      <c r="A27" s="163" t="s">
        <v>201</v>
      </c>
      <c r="B27" s="199" t="s">
        <v>169</v>
      </c>
      <c r="C27" s="199" t="s">
        <v>169</v>
      </c>
      <c r="D27" s="278" t="s">
        <v>169</v>
      </c>
      <c r="E27" s="278"/>
      <c r="F27" s="199" t="s">
        <v>169</v>
      </c>
      <c r="G27" s="199" t="s">
        <v>169</v>
      </c>
      <c r="H27" s="199" t="s">
        <v>169</v>
      </c>
      <c r="I27" s="193" t="s">
        <v>169</v>
      </c>
      <c r="J27" s="164" t="s">
        <v>193</v>
      </c>
    </row>
    <row r="28" spans="1:10" ht="34.5" customHeight="1">
      <c r="A28" s="163" t="s">
        <v>202</v>
      </c>
      <c r="B28" s="199" t="s">
        <v>169</v>
      </c>
      <c r="C28" s="199" t="s">
        <v>169</v>
      </c>
      <c r="D28" s="278" t="s">
        <v>169</v>
      </c>
      <c r="E28" s="278"/>
      <c r="F28" s="199" t="s">
        <v>169</v>
      </c>
      <c r="G28" s="199" t="s">
        <v>169</v>
      </c>
      <c r="H28" s="199" t="s">
        <v>169</v>
      </c>
      <c r="I28" s="193" t="s">
        <v>169</v>
      </c>
      <c r="J28" s="164" t="s">
        <v>194</v>
      </c>
    </row>
    <row r="29" spans="1:10" ht="34.5" customHeight="1">
      <c r="A29" s="163" t="s">
        <v>204</v>
      </c>
      <c r="B29" s="199">
        <v>14</v>
      </c>
      <c r="C29" s="199">
        <v>7</v>
      </c>
      <c r="D29" s="278">
        <v>3</v>
      </c>
      <c r="E29" s="278"/>
      <c r="F29" s="199" t="s">
        <v>169</v>
      </c>
      <c r="G29" s="199" t="s">
        <v>169</v>
      </c>
      <c r="H29" s="199" t="s">
        <v>169</v>
      </c>
      <c r="I29" s="193">
        <v>24</v>
      </c>
      <c r="J29" s="164" t="s">
        <v>195</v>
      </c>
    </row>
    <row r="30" spans="1:10" ht="34.5" customHeight="1">
      <c r="A30" s="163" t="s">
        <v>205</v>
      </c>
      <c r="B30" s="199">
        <v>1</v>
      </c>
      <c r="C30" s="199" t="s">
        <v>169</v>
      </c>
      <c r="D30" s="278" t="s">
        <v>169</v>
      </c>
      <c r="E30" s="278"/>
      <c r="F30" s="199" t="s">
        <v>169</v>
      </c>
      <c r="G30" s="199">
        <v>1</v>
      </c>
      <c r="H30" s="199" t="s">
        <v>169</v>
      </c>
      <c r="I30" s="193">
        <v>2</v>
      </c>
      <c r="J30" s="164" t="s">
        <v>196</v>
      </c>
    </row>
    <row r="31" spans="1:10" ht="34.5" customHeight="1">
      <c r="A31" s="163" t="s">
        <v>206</v>
      </c>
      <c r="B31" s="199" t="s">
        <v>169</v>
      </c>
      <c r="C31" s="199" t="s">
        <v>169</v>
      </c>
      <c r="D31" s="278">
        <v>1</v>
      </c>
      <c r="E31" s="278"/>
      <c r="F31" s="199">
        <v>1</v>
      </c>
      <c r="G31" s="199" t="s">
        <v>169</v>
      </c>
      <c r="H31" s="199" t="s">
        <v>169</v>
      </c>
      <c r="I31" s="193">
        <v>2</v>
      </c>
      <c r="J31" s="164" t="s">
        <v>197</v>
      </c>
    </row>
    <row r="32" spans="1:10" ht="34.5" customHeight="1">
      <c r="A32" s="163" t="s">
        <v>203</v>
      </c>
      <c r="B32" s="203" t="s">
        <v>169</v>
      </c>
      <c r="C32" s="203" t="s">
        <v>169</v>
      </c>
      <c r="D32" s="298" t="s">
        <v>169</v>
      </c>
      <c r="E32" s="298"/>
      <c r="F32" s="203" t="s">
        <v>169</v>
      </c>
      <c r="G32" s="203">
        <v>2</v>
      </c>
      <c r="H32" s="203" t="s">
        <v>169</v>
      </c>
      <c r="I32" s="97">
        <v>2</v>
      </c>
      <c r="J32" s="164" t="s">
        <v>198</v>
      </c>
    </row>
    <row r="33" spans="1:10" ht="34.5" customHeight="1">
      <c r="A33" s="209" t="s">
        <v>3</v>
      </c>
      <c r="B33" s="96">
        <v>56</v>
      </c>
      <c r="C33" s="96">
        <f>C23+C29</f>
        <v>8</v>
      </c>
      <c r="D33" s="279">
        <f>D20+D21+D23+D29+D31</f>
        <v>9</v>
      </c>
      <c r="E33" s="279"/>
      <c r="F33" s="96">
        <f>F20+F21+F25+F31</f>
        <v>5</v>
      </c>
      <c r="G33" s="96">
        <v>13</v>
      </c>
      <c r="H33" s="200">
        <f>H19+H21</f>
        <v>2</v>
      </c>
      <c r="I33" s="194">
        <v>93</v>
      </c>
      <c r="J33" s="212" t="s">
        <v>6</v>
      </c>
    </row>
    <row r="34" spans="1:10" ht="27" customHeight="1">
      <c r="A34" s="210" t="s">
        <v>275</v>
      </c>
      <c r="B34" s="65"/>
      <c r="C34" s="65"/>
      <c r="D34" s="65"/>
      <c r="E34" s="65"/>
      <c r="F34" s="70"/>
      <c r="G34" s="70"/>
      <c r="H34" s="65"/>
      <c r="I34" s="65"/>
      <c r="J34" s="210" t="s">
        <v>276</v>
      </c>
    </row>
    <row r="35" spans="1:10" ht="30" customHeight="1">
      <c r="A35" s="224"/>
      <c r="B35" s="274" t="s">
        <v>292</v>
      </c>
      <c r="C35" s="274"/>
      <c r="D35" s="274"/>
      <c r="E35" s="274"/>
      <c r="F35" s="274"/>
      <c r="G35" s="274"/>
      <c r="H35" s="274"/>
      <c r="I35" s="274"/>
      <c r="J35" s="224"/>
    </row>
    <row r="36" spans="1:10" ht="30" customHeight="1">
      <c r="A36" s="226" t="s">
        <v>212</v>
      </c>
      <c r="B36" s="269" t="s">
        <v>293</v>
      </c>
      <c r="C36" s="269"/>
      <c r="D36" s="269"/>
      <c r="E36" s="269"/>
      <c r="F36" s="269"/>
      <c r="G36" s="269"/>
      <c r="H36" s="269"/>
      <c r="I36" s="269"/>
      <c r="J36" s="227" t="s">
        <v>211</v>
      </c>
    </row>
    <row r="37" spans="1:10" ht="34.5" customHeight="1">
      <c r="A37" s="275" t="s">
        <v>61</v>
      </c>
      <c r="B37" s="82" t="s">
        <v>186</v>
      </c>
      <c r="C37" s="83" t="s">
        <v>188</v>
      </c>
      <c r="D37" s="285" t="s">
        <v>190</v>
      </c>
      <c r="E37" s="285"/>
      <c r="F37" s="82" t="s">
        <v>184</v>
      </c>
      <c r="G37" s="82" t="s">
        <v>182</v>
      </c>
      <c r="H37" s="82" t="s">
        <v>229</v>
      </c>
      <c r="I37" s="71" t="s">
        <v>6</v>
      </c>
      <c r="J37" s="271" t="s">
        <v>31</v>
      </c>
    </row>
    <row r="38" spans="1:10" ht="34.5" customHeight="1">
      <c r="A38" s="276"/>
      <c r="B38" s="201" t="s">
        <v>185</v>
      </c>
      <c r="C38" s="201" t="s">
        <v>187</v>
      </c>
      <c r="D38" s="280" t="s">
        <v>189</v>
      </c>
      <c r="E38" s="280"/>
      <c r="F38" s="201" t="s">
        <v>183</v>
      </c>
      <c r="G38" s="201" t="s">
        <v>181</v>
      </c>
      <c r="H38" s="201" t="s">
        <v>230</v>
      </c>
      <c r="I38" s="190" t="s">
        <v>3</v>
      </c>
      <c r="J38" s="273"/>
    </row>
    <row r="39" spans="1:10" ht="34.5" customHeight="1">
      <c r="A39" s="163" t="s">
        <v>54</v>
      </c>
      <c r="B39" s="199">
        <v>337</v>
      </c>
      <c r="C39" s="192" t="s">
        <v>169</v>
      </c>
      <c r="D39" s="278" t="s">
        <v>169</v>
      </c>
      <c r="E39" s="278"/>
      <c r="F39" s="199" t="s">
        <v>169</v>
      </c>
      <c r="G39" s="199">
        <v>229</v>
      </c>
      <c r="H39" s="199">
        <v>50</v>
      </c>
      <c r="I39" s="193">
        <f>SUM(B39:H39)</f>
        <v>616</v>
      </c>
      <c r="J39" s="164" t="s">
        <v>7</v>
      </c>
    </row>
    <row r="40" spans="1:10" ht="34.5" customHeight="1">
      <c r="A40" s="163" t="s">
        <v>55</v>
      </c>
      <c r="B40" s="199">
        <v>129</v>
      </c>
      <c r="C40" s="199" t="s">
        <v>169</v>
      </c>
      <c r="D40" s="278">
        <v>191</v>
      </c>
      <c r="E40" s="278"/>
      <c r="F40" s="199">
        <v>62</v>
      </c>
      <c r="G40" s="199">
        <v>37</v>
      </c>
      <c r="H40" s="199" t="s">
        <v>169</v>
      </c>
      <c r="I40" s="193">
        <f aca="true" t="shared" si="0" ref="I40:I53">SUM(B40:H40)</f>
        <v>419</v>
      </c>
      <c r="J40" s="164" t="s">
        <v>28</v>
      </c>
    </row>
    <row r="41" spans="1:10" ht="34.5" customHeight="1">
      <c r="A41" s="163" t="s">
        <v>56</v>
      </c>
      <c r="B41" s="199">
        <v>1652</v>
      </c>
      <c r="C41" s="199" t="s">
        <v>169</v>
      </c>
      <c r="D41" s="278">
        <v>93</v>
      </c>
      <c r="E41" s="278"/>
      <c r="F41" s="199">
        <v>203</v>
      </c>
      <c r="G41" s="199">
        <v>328</v>
      </c>
      <c r="H41" s="199">
        <v>64</v>
      </c>
      <c r="I41" s="193">
        <f t="shared" si="0"/>
        <v>2340</v>
      </c>
      <c r="J41" s="165" t="s">
        <v>8</v>
      </c>
    </row>
    <row r="42" spans="1:10" ht="34.5" customHeight="1">
      <c r="A42" s="163" t="s">
        <v>57</v>
      </c>
      <c r="B42" s="199">
        <v>1601</v>
      </c>
      <c r="C42" s="199" t="s">
        <v>169</v>
      </c>
      <c r="D42" s="278" t="s">
        <v>169</v>
      </c>
      <c r="E42" s="278"/>
      <c r="F42" s="199" t="s">
        <v>169</v>
      </c>
      <c r="G42" s="199">
        <v>90</v>
      </c>
      <c r="H42" s="199" t="s">
        <v>169</v>
      </c>
      <c r="I42" s="193">
        <f t="shared" si="0"/>
        <v>1691</v>
      </c>
      <c r="J42" s="164" t="s">
        <v>29</v>
      </c>
    </row>
    <row r="43" spans="1:10" ht="34.5" customHeight="1">
      <c r="A43" s="163" t="s">
        <v>58</v>
      </c>
      <c r="B43" s="199">
        <v>1062</v>
      </c>
      <c r="C43" s="199">
        <v>186</v>
      </c>
      <c r="D43" s="278">
        <v>215</v>
      </c>
      <c r="E43" s="278"/>
      <c r="F43" s="199" t="s">
        <v>169</v>
      </c>
      <c r="G43" s="199" t="s">
        <v>169</v>
      </c>
      <c r="H43" s="199" t="s">
        <v>169</v>
      </c>
      <c r="I43" s="193">
        <f t="shared" si="0"/>
        <v>1463</v>
      </c>
      <c r="J43" s="164" t="s">
        <v>30</v>
      </c>
    </row>
    <row r="44" spans="1:10" ht="34.5" customHeight="1">
      <c r="A44" s="163" t="s">
        <v>231</v>
      </c>
      <c r="B44" s="199">
        <v>255</v>
      </c>
      <c r="C44" s="199" t="s">
        <v>169</v>
      </c>
      <c r="D44" s="278" t="s">
        <v>169</v>
      </c>
      <c r="E44" s="278"/>
      <c r="F44" s="199" t="s">
        <v>169</v>
      </c>
      <c r="G44" s="199" t="s">
        <v>169</v>
      </c>
      <c r="H44" s="199" t="s">
        <v>169</v>
      </c>
      <c r="I44" s="193">
        <f t="shared" si="0"/>
        <v>255</v>
      </c>
      <c r="J44" s="164" t="s">
        <v>232</v>
      </c>
    </row>
    <row r="45" spans="1:10" ht="34.5" customHeight="1">
      <c r="A45" s="163" t="s">
        <v>199</v>
      </c>
      <c r="B45" s="199" t="s">
        <v>169</v>
      </c>
      <c r="C45" s="199" t="s">
        <v>169</v>
      </c>
      <c r="D45" s="278" t="s">
        <v>169</v>
      </c>
      <c r="E45" s="278"/>
      <c r="F45" s="199">
        <v>30</v>
      </c>
      <c r="G45" s="199">
        <v>36</v>
      </c>
      <c r="H45" s="199" t="s">
        <v>169</v>
      </c>
      <c r="I45" s="193">
        <f t="shared" si="0"/>
        <v>66</v>
      </c>
      <c r="J45" s="164" t="s">
        <v>191</v>
      </c>
    </row>
    <row r="46" spans="1:10" ht="34.5" customHeight="1">
      <c r="A46" s="163" t="s">
        <v>200</v>
      </c>
      <c r="B46" s="199" t="s">
        <v>169</v>
      </c>
      <c r="C46" s="199" t="s">
        <v>169</v>
      </c>
      <c r="D46" s="278" t="s">
        <v>169</v>
      </c>
      <c r="E46" s="278"/>
      <c r="F46" s="199" t="s">
        <v>169</v>
      </c>
      <c r="G46" s="199" t="s">
        <v>169</v>
      </c>
      <c r="H46" s="199" t="s">
        <v>169</v>
      </c>
      <c r="I46" s="199" t="s">
        <v>169</v>
      </c>
      <c r="J46" s="164" t="s">
        <v>192</v>
      </c>
    </row>
    <row r="47" spans="1:10" ht="34.5" customHeight="1">
      <c r="A47" s="163" t="s">
        <v>201</v>
      </c>
      <c r="B47" s="199" t="s">
        <v>169</v>
      </c>
      <c r="C47" s="199" t="s">
        <v>169</v>
      </c>
      <c r="D47" s="278" t="s">
        <v>169</v>
      </c>
      <c r="E47" s="278"/>
      <c r="F47" s="199" t="s">
        <v>169</v>
      </c>
      <c r="G47" s="199" t="s">
        <v>169</v>
      </c>
      <c r="H47" s="199" t="s">
        <v>169</v>
      </c>
      <c r="I47" s="193" t="s">
        <v>169</v>
      </c>
      <c r="J47" s="164" t="s">
        <v>193</v>
      </c>
    </row>
    <row r="48" spans="1:10" ht="34.5" customHeight="1">
      <c r="A48" s="163" t="s">
        <v>202</v>
      </c>
      <c r="B48" s="199" t="s">
        <v>169</v>
      </c>
      <c r="C48" s="199" t="s">
        <v>169</v>
      </c>
      <c r="D48" s="278" t="s">
        <v>169</v>
      </c>
      <c r="E48" s="278"/>
      <c r="F48" s="199" t="s">
        <v>169</v>
      </c>
      <c r="G48" s="199" t="s">
        <v>169</v>
      </c>
      <c r="H48" s="199" t="s">
        <v>169</v>
      </c>
      <c r="I48" s="193" t="s">
        <v>169</v>
      </c>
      <c r="J48" s="164" t="s">
        <v>194</v>
      </c>
    </row>
    <row r="49" spans="1:10" ht="34.5" customHeight="1">
      <c r="A49" s="163" t="s">
        <v>204</v>
      </c>
      <c r="B49" s="199">
        <v>158</v>
      </c>
      <c r="C49" s="199">
        <v>79</v>
      </c>
      <c r="D49" s="278">
        <v>344</v>
      </c>
      <c r="E49" s="278"/>
      <c r="F49" s="199" t="s">
        <v>169</v>
      </c>
      <c r="G49" s="199" t="s">
        <v>169</v>
      </c>
      <c r="H49" s="199" t="s">
        <v>169</v>
      </c>
      <c r="I49" s="193">
        <f t="shared" si="0"/>
        <v>581</v>
      </c>
      <c r="J49" s="164" t="s">
        <v>195</v>
      </c>
    </row>
    <row r="50" spans="1:10" ht="34.5" customHeight="1">
      <c r="A50" s="163" t="s">
        <v>205</v>
      </c>
      <c r="B50" s="199">
        <v>24</v>
      </c>
      <c r="C50" s="199" t="s">
        <v>169</v>
      </c>
      <c r="D50" s="278" t="s">
        <v>169</v>
      </c>
      <c r="E50" s="278"/>
      <c r="F50" s="199" t="s">
        <v>169</v>
      </c>
      <c r="G50" s="199">
        <v>552</v>
      </c>
      <c r="H50" s="199" t="s">
        <v>169</v>
      </c>
      <c r="I50" s="193">
        <f t="shared" si="0"/>
        <v>576</v>
      </c>
      <c r="J50" s="164" t="s">
        <v>196</v>
      </c>
    </row>
    <row r="51" spans="1:10" ht="34.5" customHeight="1">
      <c r="A51" s="163" t="s">
        <v>206</v>
      </c>
      <c r="B51" s="199" t="s">
        <v>169</v>
      </c>
      <c r="C51" s="199" t="s">
        <v>169</v>
      </c>
      <c r="D51" s="278" t="s">
        <v>169</v>
      </c>
      <c r="E51" s="278"/>
      <c r="F51" s="199">
        <v>90</v>
      </c>
      <c r="G51" s="199" t="s">
        <v>169</v>
      </c>
      <c r="H51" s="199" t="s">
        <v>169</v>
      </c>
      <c r="I51" s="193">
        <f t="shared" si="0"/>
        <v>90</v>
      </c>
      <c r="J51" s="164" t="s">
        <v>197</v>
      </c>
    </row>
    <row r="52" spans="1:10" ht="34.5" customHeight="1">
      <c r="A52" s="163" t="s">
        <v>203</v>
      </c>
      <c r="B52" s="223" t="s">
        <v>169</v>
      </c>
      <c r="C52" s="203" t="s">
        <v>169</v>
      </c>
      <c r="D52" s="298" t="s">
        <v>169</v>
      </c>
      <c r="E52" s="298"/>
      <c r="F52" s="203" t="s">
        <v>169</v>
      </c>
      <c r="G52" s="203">
        <v>440</v>
      </c>
      <c r="H52" s="199" t="s">
        <v>169</v>
      </c>
      <c r="I52" s="193">
        <f t="shared" si="0"/>
        <v>440</v>
      </c>
      <c r="J52" s="164" t="s">
        <v>198</v>
      </c>
    </row>
    <row r="53" spans="1:10" ht="34.5" customHeight="1">
      <c r="A53" s="209" t="s">
        <v>3</v>
      </c>
      <c r="B53" s="96">
        <f>SUM(B39:B52)</f>
        <v>5218</v>
      </c>
      <c r="C53" s="96">
        <f aca="true" t="shared" si="1" ref="C53:H53">SUM(C39:C52)</f>
        <v>265</v>
      </c>
      <c r="D53" s="279">
        <f t="shared" si="1"/>
        <v>843</v>
      </c>
      <c r="E53" s="279"/>
      <c r="F53" s="96">
        <f t="shared" si="1"/>
        <v>385</v>
      </c>
      <c r="G53" s="96">
        <f t="shared" si="1"/>
        <v>1712</v>
      </c>
      <c r="H53" s="200">
        <f t="shared" si="1"/>
        <v>114</v>
      </c>
      <c r="I53" s="194">
        <f t="shared" si="0"/>
        <v>8537</v>
      </c>
      <c r="J53" s="212" t="s">
        <v>6</v>
      </c>
    </row>
    <row r="54" spans="1:10" ht="27" customHeight="1">
      <c r="A54" s="210" t="s">
        <v>275</v>
      </c>
      <c r="B54" s="65"/>
      <c r="C54" s="65"/>
      <c r="D54" s="65"/>
      <c r="E54" s="65"/>
      <c r="F54" s="70"/>
      <c r="G54" s="70"/>
      <c r="H54" s="65"/>
      <c r="I54" s="65"/>
      <c r="J54" s="210" t="s">
        <v>276</v>
      </c>
    </row>
    <row r="55" spans="1:10" ht="39.75" customHeight="1">
      <c r="A55" s="211"/>
      <c r="B55" s="65"/>
      <c r="C55" s="65"/>
      <c r="D55" s="65"/>
      <c r="E55" s="65"/>
      <c r="F55" s="70"/>
      <c r="G55" s="70"/>
      <c r="H55" s="65"/>
      <c r="I55" s="65"/>
      <c r="J55" s="211"/>
    </row>
    <row r="56" spans="1:10" ht="39.75" customHeight="1">
      <c r="A56" s="211"/>
      <c r="B56" s="65"/>
      <c r="C56" s="65"/>
      <c r="D56" s="65"/>
      <c r="E56" s="65"/>
      <c r="F56" s="70"/>
      <c r="G56" s="70"/>
      <c r="H56" s="65"/>
      <c r="I56" s="65"/>
      <c r="J56" s="211"/>
    </row>
    <row r="57" spans="1:10" ht="30" customHeight="1">
      <c r="A57" s="224"/>
      <c r="B57" s="274" t="s">
        <v>313</v>
      </c>
      <c r="C57" s="274"/>
      <c r="D57" s="274"/>
      <c r="E57" s="274"/>
      <c r="F57" s="274"/>
      <c r="G57" s="274"/>
      <c r="H57" s="274"/>
      <c r="I57" s="274"/>
      <c r="J57" s="225"/>
    </row>
    <row r="58" spans="1:10" ht="30" customHeight="1">
      <c r="A58" s="226" t="s">
        <v>24</v>
      </c>
      <c r="B58" s="269" t="s">
        <v>314</v>
      </c>
      <c r="C58" s="269"/>
      <c r="D58" s="269"/>
      <c r="E58" s="269"/>
      <c r="F58" s="269"/>
      <c r="G58" s="269"/>
      <c r="H58" s="269"/>
      <c r="I58" s="269"/>
      <c r="J58" s="227" t="s">
        <v>10</v>
      </c>
    </row>
    <row r="59" spans="1:10" ht="30" customHeight="1">
      <c r="A59" s="283" t="s">
        <v>215</v>
      </c>
      <c r="B59" s="66"/>
      <c r="C59" s="284" t="s">
        <v>208</v>
      </c>
      <c r="D59" s="284"/>
      <c r="E59" s="284" t="s">
        <v>207</v>
      </c>
      <c r="F59" s="284"/>
      <c r="G59" s="284" t="s">
        <v>6</v>
      </c>
      <c r="H59" s="284"/>
      <c r="I59" s="187"/>
      <c r="J59" s="281" t="s">
        <v>216</v>
      </c>
    </row>
    <row r="60" spans="1:10" ht="33" customHeight="1">
      <c r="A60" s="283"/>
      <c r="B60" s="66"/>
      <c r="C60" s="282" t="s">
        <v>209</v>
      </c>
      <c r="D60" s="282"/>
      <c r="E60" s="282" t="s">
        <v>210</v>
      </c>
      <c r="F60" s="282"/>
      <c r="G60" s="282" t="s">
        <v>3</v>
      </c>
      <c r="H60" s="282"/>
      <c r="I60" s="187"/>
      <c r="J60" s="281"/>
    </row>
    <row r="61" spans="1:10" ht="34.5" customHeight="1">
      <c r="A61" s="213"/>
      <c r="B61" s="78"/>
      <c r="C61" s="139" t="s">
        <v>233</v>
      </c>
      <c r="D61" s="139" t="s">
        <v>37</v>
      </c>
      <c r="E61" s="139" t="s">
        <v>233</v>
      </c>
      <c r="F61" s="139" t="s">
        <v>37</v>
      </c>
      <c r="G61" s="139" t="s">
        <v>233</v>
      </c>
      <c r="H61" s="139" t="s">
        <v>37</v>
      </c>
      <c r="I61" s="96"/>
      <c r="J61" s="214"/>
    </row>
    <row r="62" spans="1:10" ht="34.5" customHeight="1">
      <c r="A62" s="79" t="s">
        <v>185</v>
      </c>
      <c r="B62" s="75"/>
      <c r="C62" s="199">
        <v>258902</v>
      </c>
      <c r="D62" s="199">
        <v>516501</v>
      </c>
      <c r="E62" s="199">
        <v>147551</v>
      </c>
      <c r="F62" s="199">
        <v>268989</v>
      </c>
      <c r="G62" s="199">
        <f>(C62+E62)</f>
        <v>406453</v>
      </c>
      <c r="H62" s="199">
        <f aca="true" t="shared" si="2" ref="G62:H66">(D62+F62)</f>
        <v>785490</v>
      </c>
      <c r="I62" s="76"/>
      <c r="J62" s="81" t="s">
        <v>186</v>
      </c>
    </row>
    <row r="63" spans="1:10" ht="34.5" customHeight="1">
      <c r="A63" s="79" t="s">
        <v>187</v>
      </c>
      <c r="B63" s="75"/>
      <c r="C63" s="199">
        <v>5917</v>
      </c>
      <c r="D63" s="199">
        <v>20369</v>
      </c>
      <c r="E63" s="199">
        <v>9630</v>
      </c>
      <c r="F63" s="199">
        <v>20064</v>
      </c>
      <c r="G63" s="199">
        <f t="shared" si="2"/>
        <v>15547</v>
      </c>
      <c r="H63" s="199">
        <f t="shared" si="2"/>
        <v>40433</v>
      </c>
      <c r="I63" s="76"/>
      <c r="J63" s="81" t="s">
        <v>188</v>
      </c>
    </row>
    <row r="64" spans="1:10" ht="34.5" customHeight="1">
      <c r="A64" s="79" t="s">
        <v>189</v>
      </c>
      <c r="B64" s="75"/>
      <c r="C64" s="199">
        <v>10230</v>
      </c>
      <c r="D64" s="199">
        <v>24916</v>
      </c>
      <c r="E64" s="199">
        <v>2792</v>
      </c>
      <c r="F64" s="199">
        <v>5374</v>
      </c>
      <c r="G64" s="199">
        <f t="shared" si="2"/>
        <v>13022</v>
      </c>
      <c r="H64" s="199">
        <f t="shared" si="2"/>
        <v>30290</v>
      </c>
      <c r="I64" s="76"/>
      <c r="J64" s="81" t="s">
        <v>190</v>
      </c>
    </row>
    <row r="65" spans="1:10" ht="34.5" customHeight="1">
      <c r="A65" s="79" t="s">
        <v>183</v>
      </c>
      <c r="B65" s="75"/>
      <c r="C65" s="199">
        <v>542</v>
      </c>
      <c r="D65" s="199">
        <v>919</v>
      </c>
      <c r="E65" s="199">
        <v>7141</v>
      </c>
      <c r="F65" s="199">
        <v>11579</v>
      </c>
      <c r="G65" s="199">
        <f t="shared" si="2"/>
        <v>7683</v>
      </c>
      <c r="H65" s="199">
        <f t="shared" si="2"/>
        <v>12498</v>
      </c>
      <c r="I65" s="76"/>
      <c r="J65" s="81" t="s">
        <v>184</v>
      </c>
    </row>
    <row r="66" spans="1:10" ht="34.5" customHeight="1">
      <c r="A66" s="79" t="s">
        <v>181</v>
      </c>
      <c r="B66" s="75"/>
      <c r="C66" s="199">
        <v>19927</v>
      </c>
      <c r="D66" s="199">
        <v>56844</v>
      </c>
      <c r="E66" s="199">
        <v>28828</v>
      </c>
      <c r="F66" s="199">
        <v>52640</v>
      </c>
      <c r="G66" s="199">
        <f t="shared" si="2"/>
        <v>48755</v>
      </c>
      <c r="H66" s="199">
        <f t="shared" si="2"/>
        <v>109484</v>
      </c>
      <c r="I66" s="76"/>
      <c r="J66" s="81" t="s">
        <v>182</v>
      </c>
    </row>
    <row r="67" spans="1:10" ht="34.5" customHeight="1">
      <c r="A67" s="79" t="s">
        <v>230</v>
      </c>
      <c r="B67" s="75"/>
      <c r="C67" s="199" t="s">
        <v>169</v>
      </c>
      <c r="D67" s="199" t="s">
        <v>169</v>
      </c>
      <c r="E67" s="199" t="s">
        <v>169</v>
      </c>
      <c r="F67" s="199" t="s">
        <v>169</v>
      </c>
      <c r="G67" s="199" t="s">
        <v>169</v>
      </c>
      <c r="H67" s="199" t="s">
        <v>169</v>
      </c>
      <c r="I67" s="76"/>
      <c r="J67" s="81" t="s">
        <v>229</v>
      </c>
    </row>
    <row r="68" spans="1:10" ht="34.5" customHeight="1">
      <c r="A68" s="115" t="s">
        <v>3</v>
      </c>
      <c r="B68" s="200"/>
      <c r="C68" s="200">
        <f aca="true" t="shared" si="3" ref="C68:H68">SUM(C62:C67)</f>
        <v>295518</v>
      </c>
      <c r="D68" s="200">
        <f t="shared" si="3"/>
        <v>619549</v>
      </c>
      <c r="E68" s="200">
        <f>SUM(E62:E67)</f>
        <v>195942</v>
      </c>
      <c r="F68" s="200">
        <f t="shared" si="3"/>
        <v>358646</v>
      </c>
      <c r="G68" s="200">
        <f>SUM(G62:G67)</f>
        <v>491460</v>
      </c>
      <c r="H68" s="200">
        <f t="shared" si="3"/>
        <v>978195</v>
      </c>
      <c r="I68" s="179"/>
      <c r="J68" s="209" t="s">
        <v>6</v>
      </c>
    </row>
    <row r="69" spans="1:10" ht="27" customHeight="1">
      <c r="A69" s="210" t="s">
        <v>275</v>
      </c>
      <c r="B69" s="65"/>
      <c r="C69" s="65"/>
      <c r="D69" s="65"/>
      <c r="E69" s="65"/>
      <c r="F69" s="70"/>
      <c r="G69" s="70"/>
      <c r="H69" s="65"/>
      <c r="I69" s="65"/>
      <c r="J69" s="210" t="s">
        <v>276</v>
      </c>
    </row>
    <row r="70" spans="1:10" ht="30" customHeight="1">
      <c r="A70" s="224"/>
      <c r="B70" s="274" t="s">
        <v>337</v>
      </c>
      <c r="C70" s="274"/>
      <c r="D70" s="274"/>
      <c r="E70" s="274"/>
      <c r="F70" s="274"/>
      <c r="G70" s="274"/>
      <c r="H70" s="274"/>
      <c r="I70" s="274"/>
      <c r="J70" s="225"/>
    </row>
    <row r="71" spans="1:10" ht="30" customHeight="1">
      <c r="A71" s="226" t="s">
        <v>34</v>
      </c>
      <c r="B71" s="269" t="s">
        <v>338</v>
      </c>
      <c r="C71" s="269"/>
      <c r="D71" s="269"/>
      <c r="E71" s="269"/>
      <c r="F71" s="269"/>
      <c r="G71" s="269"/>
      <c r="H71" s="269"/>
      <c r="I71" s="269"/>
      <c r="J71" s="227" t="s">
        <v>213</v>
      </c>
    </row>
    <row r="72" spans="1:10" ht="25.5" customHeight="1">
      <c r="A72" s="275" t="s">
        <v>4</v>
      </c>
      <c r="B72" s="261" t="s">
        <v>37</v>
      </c>
      <c r="C72" s="261"/>
      <c r="D72" s="261"/>
      <c r="E72" s="261" t="s">
        <v>52</v>
      </c>
      <c r="F72" s="261"/>
      <c r="G72" s="261"/>
      <c r="H72" s="261" t="s">
        <v>53</v>
      </c>
      <c r="I72" s="261"/>
      <c r="J72" s="271" t="s">
        <v>11</v>
      </c>
    </row>
    <row r="73" spans="1:10" ht="25.5" customHeight="1">
      <c r="A73" s="252"/>
      <c r="B73" s="258" t="s">
        <v>51</v>
      </c>
      <c r="C73" s="258"/>
      <c r="D73" s="258"/>
      <c r="E73" s="260" t="s">
        <v>38</v>
      </c>
      <c r="F73" s="260"/>
      <c r="G73" s="260"/>
      <c r="H73" s="260" t="s">
        <v>39</v>
      </c>
      <c r="I73" s="260"/>
      <c r="J73" s="272"/>
    </row>
    <row r="74" spans="1:10" ht="32.25" customHeight="1">
      <c r="A74" s="276"/>
      <c r="B74" s="202">
        <v>2018</v>
      </c>
      <c r="C74" s="202">
        <v>2019</v>
      </c>
      <c r="D74" s="202" t="s">
        <v>318</v>
      </c>
      <c r="E74" s="202">
        <v>2018</v>
      </c>
      <c r="F74" s="202">
        <v>2019</v>
      </c>
      <c r="G74" s="202" t="s">
        <v>318</v>
      </c>
      <c r="H74" s="202">
        <v>2018</v>
      </c>
      <c r="I74" s="202">
        <v>2019</v>
      </c>
      <c r="J74" s="273"/>
    </row>
    <row r="75" spans="1:13" ht="30.75" customHeight="1">
      <c r="A75" s="124" t="s">
        <v>40</v>
      </c>
      <c r="B75" s="95">
        <v>595633</v>
      </c>
      <c r="C75" s="95">
        <v>544879</v>
      </c>
      <c r="D75" s="166">
        <f>(C75-B75)*100/B75</f>
        <v>-8.521018815277193</v>
      </c>
      <c r="E75" s="118">
        <v>297336</v>
      </c>
      <c r="F75" s="95">
        <v>251333</v>
      </c>
      <c r="G75" s="166">
        <f>(F75-E75)*100/E75</f>
        <v>-15.471722226706486</v>
      </c>
      <c r="H75" s="118">
        <f>B75/E75</f>
        <v>2.003232033793419</v>
      </c>
      <c r="I75" s="118">
        <f>C75/F75</f>
        <v>2.1679564561756712</v>
      </c>
      <c r="J75" s="211" t="s">
        <v>78</v>
      </c>
      <c r="L75" s="118">
        <v>297336</v>
      </c>
      <c r="M75" s="95"/>
    </row>
    <row r="76" spans="1:13" ht="30.75" customHeight="1">
      <c r="A76" s="125" t="s">
        <v>41</v>
      </c>
      <c r="B76" s="199">
        <v>112753</v>
      </c>
      <c r="C76" s="199">
        <v>101946</v>
      </c>
      <c r="D76" s="166">
        <f aca="true" t="shared" si="4" ref="D76:D86">(C76-B76)*100/B76</f>
        <v>-9.584667370269527</v>
      </c>
      <c r="E76" s="188">
        <v>47121</v>
      </c>
      <c r="F76" s="199">
        <v>42050</v>
      </c>
      <c r="G76" s="166">
        <f aca="true" t="shared" si="5" ref="G76:G86">(F76-E76)*100/E76</f>
        <v>-10.761656161796227</v>
      </c>
      <c r="H76" s="118">
        <f aca="true" t="shared" si="6" ref="H76:H86">B76/E76</f>
        <v>2.392839710532459</v>
      </c>
      <c r="I76" s="118">
        <f aca="true" t="shared" si="7" ref="I76:I86">C76/F76</f>
        <v>2.424399524375743</v>
      </c>
      <c r="J76" s="133" t="s">
        <v>15</v>
      </c>
      <c r="L76" s="170">
        <v>47121</v>
      </c>
      <c r="M76" s="171"/>
    </row>
    <row r="77" spans="1:13" ht="30.75" customHeight="1">
      <c r="A77" s="125" t="s">
        <v>42</v>
      </c>
      <c r="B77" s="199">
        <v>57735</v>
      </c>
      <c r="C77" s="199">
        <v>56601</v>
      </c>
      <c r="D77" s="166">
        <f t="shared" si="4"/>
        <v>-1.9641465315666407</v>
      </c>
      <c r="E77" s="188">
        <v>25934</v>
      </c>
      <c r="F77" s="199">
        <v>22496</v>
      </c>
      <c r="G77" s="166">
        <f t="shared" si="5"/>
        <v>-13.256728618801572</v>
      </c>
      <c r="H77" s="118">
        <f t="shared" si="6"/>
        <v>2.2262281175291125</v>
      </c>
      <c r="I77" s="118">
        <f t="shared" si="7"/>
        <v>2.5160472972972974</v>
      </c>
      <c r="J77" s="133" t="s">
        <v>89</v>
      </c>
      <c r="L77" s="170">
        <v>25934</v>
      </c>
      <c r="M77" s="171"/>
    </row>
    <row r="78" spans="1:13" ht="30.75" customHeight="1">
      <c r="A78" s="125" t="s">
        <v>44</v>
      </c>
      <c r="B78" s="199">
        <v>51737</v>
      </c>
      <c r="C78" s="199">
        <v>41118</v>
      </c>
      <c r="D78" s="166">
        <f t="shared" si="4"/>
        <v>-20.524962792585576</v>
      </c>
      <c r="E78" s="188">
        <v>23678</v>
      </c>
      <c r="F78" s="199">
        <v>17367</v>
      </c>
      <c r="G78" s="166">
        <f t="shared" si="5"/>
        <v>-26.65343356702424</v>
      </c>
      <c r="H78" s="118">
        <f t="shared" si="6"/>
        <v>2.185024072979137</v>
      </c>
      <c r="I78" s="118">
        <f t="shared" si="7"/>
        <v>2.3675937122128174</v>
      </c>
      <c r="J78" s="134" t="s">
        <v>20</v>
      </c>
      <c r="L78" s="170">
        <v>23678</v>
      </c>
      <c r="M78" s="171"/>
    </row>
    <row r="79" spans="1:13" ht="30.75" customHeight="1">
      <c r="A79" s="125" t="s">
        <v>45</v>
      </c>
      <c r="B79" s="199">
        <v>38527</v>
      </c>
      <c r="C79" s="199">
        <v>33180</v>
      </c>
      <c r="D79" s="166">
        <f t="shared" si="4"/>
        <v>-13.878578659122175</v>
      </c>
      <c r="E79" s="188">
        <v>23892</v>
      </c>
      <c r="F79" s="199">
        <v>18959</v>
      </c>
      <c r="G79" s="166">
        <f t="shared" si="5"/>
        <v>-20.647078520006698</v>
      </c>
      <c r="H79" s="118">
        <f t="shared" si="6"/>
        <v>1.6125481332663654</v>
      </c>
      <c r="I79" s="118">
        <f t="shared" si="7"/>
        <v>1.7500923044464372</v>
      </c>
      <c r="J79" s="133" t="s">
        <v>16</v>
      </c>
      <c r="L79" s="170">
        <v>23892</v>
      </c>
      <c r="M79" s="171"/>
    </row>
    <row r="80" spans="1:13" ht="30.75" customHeight="1">
      <c r="A80" s="125" t="s">
        <v>234</v>
      </c>
      <c r="B80" s="199">
        <v>34330</v>
      </c>
      <c r="C80" s="199">
        <v>14091</v>
      </c>
      <c r="D80" s="166">
        <f t="shared" si="4"/>
        <v>-58.95426740460239</v>
      </c>
      <c r="E80" s="188">
        <v>25818</v>
      </c>
      <c r="F80" s="199">
        <v>10248</v>
      </c>
      <c r="G80" s="166">
        <f t="shared" si="5"/>
        <v>-60.30676272368115</v>
      </c>
      <c r="H80" s="118">
        <f t="shared" si="6"/>
        <v>1.3296924626229762</v>
      </c>
      <c r="I80" s="118">
        <f t="shared" si="7"/>
        <v>1.375</v>
      </c>
      <c r="J80" s="133" t="s">
        <v>235</v>
      </c>
      <c r="L80" s="170">
        <v>25818</v>
      </c>
      <c r="M80" s="171"/>
    </row>
    <row r="81" spans="1:13" ht="30.75" customHeight="1">
      <c r="A81" s="125" t="s">
        <v>43</v>
      </c>
      <c r="B81" s="199">
        <v>20923</v>
      </c>
      <c r="C81" s="199">
        <v>17496</v>
      </c>
      <c r="D81" s="166">
        <f t="shared" si="4"/>
        <v>-16.379104334942408</v>
      </c>
      <c r="E81" s="188">
        <v>11797</v>
      </c>
      <c r="F81" s="199">
        <v>9952</v>
      </c>
      <c r="G81" s="166">
        <f t="shared" si="5"/>
        <v>-15.639569382046282</v>
      </c>
      <c r="H81" s="118">
        <f t="shared" si="6"/>
        <v>1.7735865050436552</v>
      </c>
      <c r="I81" s="118">
        <f t="shared" si="7"/>
        <v>1.7580385852090032</v>
      </c>
      <c r="J81" s="133" t="s">
        <v>19</v>
      </c>
      <c r="L81" s="170">
        <v>11797</v>
      </c>
      <c r="M81" s="171"/>
    </row>
    <row r="82" spans="1:13" ht="30.75" customHeight="1">
      <c r="A82" s="125" t="s">
        <v>46</v>
      </c>
      <c r="B82" s="199">
        <v>18473</v>
      </c>
      <c r="C82" s="199">
        <v>17059</v>
      </c>
      <c r="D82" s="166">
        <f t="shared" si="4"/>
        <v>-7.654414550966275</v>
      </c>
      <c r="E82" s="188">
        <v>7437</v>
      </c>
      <c r="F82" s="199">
        <v>6674</v>
      </c>
      <c r="G82" s="166">
        <f t="shared" si="5"/>
        <v>-10.259513244587872</v>
      </c>
      <c r="H82" s="118">
        <f t="shared" si="6"/>
        <v>2.483931692886917</v>
      </c>
      <c r="I82" s="118">
        <f t="shared" si="7"/>
        <v>2.556038357806413</v>
      </c>
      <c r="J82" s="133" t="s">
        <v>228</v>
      </c>
      <c r="L82" s="170">
        <v>7437</v>
      </c>
      <c r="M82" s="171"/>
    </row>
    <row r="83" spans="1:13" ht="30.75" customHeight="1">
      <c r="A83" s="125" t="s">
        <v>47</v>
      </c>
      <c r="B83" s="199">
        <v>18112</v>
      </c>
      <c r="C83" s="199">
        <v>18273</v>
      </c>
      <c r="D83" s="166">
        <f t="shared" si="4"/>
        <v>0.8889134275618374</v>
      </c>
      <c r="E83" s="188">
        <v>4783</v>
      </c>
      <c r="F83" s="199">
        <v>5458</v>
      </c>
      <c r="G83" s="166">
        <f t="shared" si="5"/>
        <v>14.112481706042233</v>
      </c>
      <c r="H83" s="118">
        <f t="shared" si="6"/>
        <v>3.786744720886473</v>
      </c>
      <c r="I83" s="118">
        <f t="shared" si="7"/>
        <v>3.3479296445584463</v>
      </c>
      <c r="J83" s="133" t="s">
        <v>13</v>
      </c>
      <c r="L83" s="170">
        <v>4783</v>
      </c>
      <c r="M83" s="171"/>
    </row>
    <row r="84" spans="1:13" ht="30.75" customHeight="1">
      <c r="A84" s="125" t="s">
        <v>48</v>
      </c>
      <c r="B84" s="199">
        <v>14499</v>
      </c>
      <c r="C84" s="199">
        <v>14934</v>
      </c>
      <c r="D84" s="166">
        <f t="shared" si="4"/>
        <v>3.000206910821436</v>
      </c>
      <c r="E84" s="188">
        <v>6987</v>
      </c>
      <c r="F84" s="199">
        <v>6489</v>
      </c>
      <c r="G84" s="166">
        <f t="shared" si="5"/>
        <v>-7.127522541863461</v>
      </c>
      <c r="H84" s="118">
        <f t="shared" si="6"/>
        <v>2.0751395448690424</v>
      </c>
      <c r="I84" s="118">
        <f t="shared" si="7"/>
        <v>2.3014331946370783</v>
      </c>
      <c r="J84" s="133" t="s">
        <v>18</v>
      </c>
      <c r="L84" s="170">
        <v>6987</v>
      </c>
      <c r="M84" s="171"/>
    </row>
    <row r="85" spans="1:13" ht="30.75" customHeight="1">
      <c r="A85" s="124" t="s">
        <v>50</v>
      </c>
      <c r="B85" s="95">
        <v>346688</v>
      </c>
      <c r="C85" s="95">
        <v>343009</v>
      </c>
      <c r="D85" s="166">
        <f t="shared" si="4"/>
        <v>-1.06118469632638</v>
      </c>
      <c r="E85" s="95">
        <v>191919</v>
      </c>
      <c r="F85" s="95">
        <v>184628</v>
      </c>
      <c r="G85" s="166">
        <f t="shared" si="5"/>
        <v>-3.7989985358406413</v>
      </c>
      <c r="H85" s="118">
        <f t="shared" si="6"/>
        <v>1.8064287537971748</v>
      </c>
      <c r="I85" s="118">
        <f t="shared" si="7"/>
        <v>1.8578384643716013</v>
      </c>
      <c r="J85" s="135" t="s">
        <v>77</v>
      </c>
      <c r="L85" s="170">
        <v>191919</v>
      </c>
      <c r="M85" s="95"/>
    </row>
    <row r="86" spans="1:10" ht="30.75" customHeight="1">
      <c r="A86" s="115" t="s">
        <v>3</v>
      </c>
      <c r="B86" s="99">
        <f>B75+B85</f>
        <v>942321</v>
      </c>
      <c r="C86" s="99">
        <f>C75+C85</f>
        <v>887888</v>
      </c>
      <c r="D86" s="234">
        <f t="shared" si="4"/>
        <v>-5.7764816872382125</v>
      </c>
      <c r="E86" s="99">
        <f>E75+E85</f>
        <v>489255</v>
      </c>
      <c r="F86" s="99">
        <f>F75+F85</f>
        <v>435961</v>
      </c>
      <c r="G86" s="234">
        <f t="shared" si="5"/>
        <v>-10.892888166702436</v>
      </c>
      <c r="H86" s="230">
        <f t="shared" si="6"/>
        <v>1.9260324370726922</v>
      </c>
      <c r="I86" s="230">
        <f t="shared" si="7"/>
        <v>2.0366225419246216</v>
      </c>
      <c r="J86" s="209" t="s">
        <v>6</v>
      </c>
    </row>
    <row r="87" spans="1:10" ht="18.75" customHeight="1">
      <c r="A87" s="210" t="s">
        <v>275</v>
      </c>
      <c r="B87" s="65"/>
      <c r="C87" s="65"/>
      <c r="D87" s="65"/>
      <c r="E87" s="65"/>
      <c r="F87" s="70"/>
      <c r="G87" s="70"/>
      <c r="H87" s="65"/>
      <c r="I87" s="65"/>
      <c r="J87" s="210" t="s">
        <v>276</v>
      </c>
    </row>
    <row r="88" spans="1:10" ht="30" customHeight="1">
      <c r="A88" s="65"/>
      <c r="B88" s="65"/>
      <c r="C88" s="65"/>
      <c r="D88" s="65"/>
      <c r="E88" s="65"/>
      <c r="F88" s="70"/>
      <c r="G88" s="70"/>
      <c r="H88" s="65"/>
      <c r="I88" s="65"/>
      <c r="J88" s="65"/>
    </row>
    <row r="89" spans="1:10" ht="30" customHeight="1">
      <c r="A89" s="65"/>
      <c r="B89" s="65"/>
      <c r="C89" s="65"/>
      <c r="D89" s="65"/>
      <c r="E89" s="65"/>
      <c r="F89" s="70"/>
      <c r="G89" s="70"/>
      <c r="H89" s="65"/>
      <c r="I89" s="65"/>
      <c r="J89" s="65"/>
    </row>
    <row r="90" spans="1:10" ht="30" customHeight="1">
      <c r="A90" s="224"/>
      <c r="B90" s="274" t="s">
        <v>267</v>
      </c>
      <c r="C90" s="274"/>
      <c r="D90" s="274"/>
      <c r="E90" s="274"/>
      <c r="F90" s="274"/>
      <c r="G90" s="274"/>
      <c r="H90" s="274"/>
      <c r="I90" s="274"/>
      <c r="J90" s="224"/>
    </row>
    <row r="91" spans="1:10" ht="30" customHeight="1">
      <c r="A91" s="226" t="s">
        <v>93</v>
      </c>
      <c r="B91" s="269" t="s">
        <v>268</v>
      </c>
      <c r="C91" s="269"/>
      <c r="D91" s="269"/>
      <c r="E91" s="269"/>
      <c r="F91" s="269"/>
      <c r="G91" s="269"/>
      <c r="H91" s="269"/>
      <c r="I91" s="269"/>
      <c r="J91" s="227" t="s">
        <v>92</v>
      </c>
    </row>
    <row r="92" spans="1:10" ht="24.75" customHeight="1">
      <c r="A92" s="275" t="s">
        <v>61</v>
      </c>
      <c r="B92" s="261" t="s">
        <v>37</v>
      </c>
      <c r="C92" s="261"/>
      <c r="D92" s="261"/>
      <c r="E92" s="65"/>
      <c r="F92" s="261" t="s">
        <v>52</v>
      </c>
      <c r="G92" s="261"/>
      <c r="H92" s="261"/>
      <c r="I92" s="208"/>
      <c r="J92" s="271" t="s">
        <v>31</v>
      </c>
    </row>
    <row r="93" spans="1:10" ht="24.75" customHeight="1">
      <c r="A93" s="252"/>
      <c r="B93" s="258" t="s">
        <v>51</v>
      </c>
      <c r="C93" s="258"/>
      <c r="D93" s="258"/>
      <c r="E93" s="65"/>
      <c r="F93" s="260" t="s">
        <v>38</v>
      </c>
      <c r="G93" s="260"/>
      <c r="H93" s="260"/>
      <c r="I93" s="187"/>
      <c r="J93" s="272"/>
    </row>
    <row r="94" spans="1:10" ht="46.5" customHeight="1">
      <c r="A94" s="276"/>
      <c r="B94" s="202">
        <v>2017</v>
      </c>
      <c r="C94" s="202">
        <v>2018</v>
      </c>
      <c r="D94" s="202" t="s">
        <v>254</v>
      </c>
      <c r="E94" s="78"/>
      <c r="F94" s="202">
        <v>2017</v>
      </c>
      <c r="G94" s="202">
        <v>2018</v>
      </c>
      <c r="H94" s="202" t="s">
        <v>254</v>
      </c>
      <c r="I94" s="191"/>
      <c r="J94" s="273"/>
    </row>
    <row r="95" spans="1:10" ht="30.75" customHeight="1">
      <c r="A95" s="186" t="s">
        <v>231</v>
      </c>
      <c r="B95" s="199">
        <v>79524</v>
      </c>
      <c r="C95" s="215">
        <v>81603</v>
      </c>
      <c r="D95" s="215">
        <v>3</v>
      </c>
      <c r="E95" s="215"/>
      <c r="F95" s="215">
        <v>29454</v>
      </c>
      <c r="G95" s="215">
        <v>32417</v>
      </c>
      <c r="H95" s="215">
        <v>10</v>
      </c>
      <c r="I95" s="215"/>
      <c r="J95" s="120" t="s">
        <v>258</v>
      </c>
    </row>
    <row r="96" spans="1:10" ht="30.75" customHeight="1">
      <c r="A96" s="125" t="s">
        <v>54</v>
      </c>
      <c r="B96" s="199">
        <v>29755</v>
      </c>
      <c r="C96" s="199">
        <v>29858</v>
      </c>
      <c r="D96" s="199">
        <v>0</v>
      </c>
      <c r="E96" s="199"/>
      <c r="F96" s="199">
        <v>17451</v>
      </c>
      <c r="G96" s="199">
        <v>18130</v>
      </c>
      <c r="H96" s="199">
        <v>4</v>
      </c>
      <c r="I96" s="199"/>
      <c r="J96" s="164" t="s">
        <v>7</v>
      </c>
    </row>
    <row r="97" spans="1:10" ht="30.75" customHeight="1">
      <c r="A97" s="125" t="s">
        <v>55</v>
      </c>
      <c r="B97" s="199">
        <v>42886</v>
      </c>
      <c r="C97" s="199">
        <v>46729</v>
      </c>
      <c r="D97" s="199">
        <v>9</v>
      </c>
      <c r="E97" s="199"/>
      <c r="F97" s="199">
        <v>30949</v>
      </c>
      <c r="G97" s="199">
        <v>35431</v>
      </c>
      <c r="H97" s="199">
        <v>14</v>
      </c>
      <c r="I97" s="199"/>
      <c r="J97" s="164" t="s">
        <v>28</v>
      </c>
    </row>
    <row r="98" spans="1:10" ht="30.75" customHeight="1">
      <c r="A98" s="125" t="s">
        <v>56</v>
      </c>
      <c r="B98" s="199">
        <v>292215</v>
      </c>
      <c r="C98" s="199">
        <v>314891</v>
      </c>
      <c r="D98" s="199">
        <v>8</v>
      </c>
      <c r="E98" s="199"/>
      <c r="F98" s="199">
        <v>132713</v>
      </c>
      <c r="G98" s="199">
        <v>142930</v>
      </c>
      <c r="H98" s="199">
        <v>8</v>
      </c>
      <c r="I98" s="199"/>
      <c r="J98" s="164" t="s">
        <v>8</v>
      </c>
    </row>
    <row r="99" spans="1:10" ht="30.75" customHeight="1">
      <c r="A99" s="125" t="s">
        <v>57</v>
      </c>
      <c r="B99" s="199">
        <v>223171</v>
      </c>
      <c r="C99" s="199">
        <v>215321</v>
      </c>
      <c r="D99" s="199">
        <v>-4</v>
      </c>
      <c r="E99" s="199"/>
      <c r="F99" s="199">
        <v>120816</v>
      </c>
      <c r="G99" s="199">
        <v>126244</v>
      </c>
      <c r="H99" s="199">
        <v>4</v>
      </c>
      <c r="I99" s="199"/>
      <c r="J99" s="164" t="s">
        <v>29</v>
      </c>
    </row>
    <row r="100" spans="1:10" ht="30.75" customHeight="1">
      <c r="A100" s="125" t="s">
        <v>58</v>
      </c>
      <c r="B100" s="199">
        <v>200752</v>
      </c>
      <c r="C100" s="199">
        <v>236321</v>
      </c>
      <c r="D100" s="199">
        <v>18</v>
      </c>
      <c r="E100" s="199"/>
      <c r="F100" s="199">
        <v>93544</v>
      </c>
      <c r="G100" s="199">
        <v>122809</v>
      </c>
      <c r="H100" s="199">
        <v>31</v>
      </c>
      <c r="I100" s="199"/>
      <c r="J100" s="164" t="s">
        <v>30</v>
      </c>
    </row>
    <row r="101" spans="1:10" ht="33" customHeight="1">
      <c r="A101" s="186" t="s">
        <v>287</v>
      </c>
      <c r="B101" s="199">
        <v>860</v>
      </c>
      <c r="C101" s="199">
        <v>969</v>
      </c>
      <c r="D101" s="199">
        <v>13</v>
      </c>
      <c r="E101" s="199"/>
      <c r="F101" s="199">
        <v>508</v>
      </c>
      <c r="G101" s="199">
        <v>602</v>
      </c>
      <c r="H101" s="199">
        <v>19</v>
      </c>
      <c r="I101" s="199"/>
      <c r="J101" s="216" t="s">
        <v>263</v>
      </c>
    </row>
    <row r="102" spans="1:10" ht="33" customHeight="1">
      <c r="A102" s="186" t="s">
        <v>288</v>
      </c>
      <c r="B102" s="199">
        <v>1270</v>
      </c>
      <c r="C102" s="199">
        <v>943</v>
      </c>
      <c r="D102" s="199">
        <v>-26</v>
      </c>
      <c r="E102" s="199"/>
      <c r="F102" s="199">
        <v>693</v>
      </c>
      <c r="G102" s="199">
        <v>537</v>
      </c>
      <c r="H102" s="199">
        <v>-23</v>
      </c>
      <c r="I102" s="199"/>
      <c r="J102" s="216" t="s">
        <v>264</v>
      </c>
    </row>
    <row r="103" spans="1:10" ht="30.75" customHeight="1">
      <c r="A103" s="125" t="s">
        <v>259</v>
      </c>
      <c r="B103" s="199">
        <v>5616</v>
      </c>
      <c r="C103" s="199">
        <v>5845</v>
      </c>
      <c r="D103" s="199">
        <v>4</v>
      </c>
      <c r="E103" s="199"/>
      <c r="F103" s="199">
        <v>3397</v>
      </c>
      <c r="G103" s="199">
        <v>3611</v>
      </c>
      <c r="H103" s="199">
        <v>6</v>
      </c>
      <c r="I103" s="199"/>
      <c r="J103" s="163" t="s">
        <v>265</v>
      </c>
    </row>
    <row r="104" spans="1:10" ht="30.75" customHeight="1">
      <c r="A104" s="125" t="s">
        <v>260</v>
      </c>
      <c r="B104" s="199" t="s">
        <v>169</v>
      </c>
      <c r="C104" s="199" t="s">
        <v>169</v>
      </c>
      <c r="D104" s="199" t="s">
        <v>169</v>
      </c>
      <c r="E104" s="199"/>
      <c r="F104" s="199" t="s">
        <v>169</v>
      </c>
      <c r="G104" s="199" t="s">
        <v>169</v>
      </c>
      <c r="H104" s="199" t="s">
        <v>169</v>
      </c>
      <c r="I104" s="199"/>
      <c r="J104" s="163" t="s">
        <v>266</v>
      </c>
    </row>
    <row r="105" spans="1:10" ht="30.75" customHeight="1">
      <c r="A105" s="125" t="s">
        <v>261</v>
      </c>
      <c r="B105" s="199">
        <v>8662</v>
      </c>
      <c r="C105" s="199">
        <v>6490</v>
      </c>
      <c r="D105" s="199">
        <v>-25</v>
      </c>
      <c r="E105" s="199"/>
      <c r="F105" s="199">
        <v>4632</v>
      </c>
      <c r="G105" s="199">
        <v>4025</v>
      </c>
      <c r="H105" s="199">
        <v>-13</v>
      </c>
      <c r="I105" s="199"/>
      <c r="J105" s="161" t="s">
        <v>273</v>
      </c>
    </row>
    <row r="106" spans="1:10" ht="30.75" customHeight="1">
      <c r="A106" s="125" t="s">
        <v>262</v>
      </c>
      <c r="B106" s="199">
        <v>3177</v>
      </c>
      <c r="C106" s="199">
        <v>3351</v>
      </c>
      <c r="D106" s="199">
        <v>5</v>
      </c>
      <c r="E106" s="199"/>
      <c r="F106" s="199">
        <v>1804</v>
      </c>
      <c r="G106" s="199">
        <v>2519</v>
      </c>
      <c r="H106" s="199">
        <v>40</v>
      </c>
      <c r="I106" s="199"/>
      <c r="J106" s="161" t="s">
        <v>274</v>
      </c>
    </row>
    <row r="107" spans="1:10" ht="30.75" customHeight="1">
      <c r="A107" s="115" t="s">
        <v>3</v>
      </c>
      <c r="B107" s="99">
        <f>SUM(B95:B106)</f>
        <v>887888</v>
      </c>
      <c r="C107" s="99">
        <f>SUM(C95:C106)</f>
        <v>942321</v>
      </c>
      <c r="D107" s="99">
        <v>6</v>
      </c>
      <c r="E107" s="99"/>
      <c r="F107" s="99">
        <f>SUM(F95:F106)</f>
        <v>435961</v>
      </c>
      <c r="G107" s="99">
        <f>SUM(G95:G106)</f>
        <v>489255</v>
      </c>
      <c r="H107" s="99">
        <v>12</v>
      </c>
      <c r="I107" s="99"/>
      <c r="J107" s="209" t="s">
        <v>6</v>
      </c>
    </row>
    <row r="108" spans="1:10" ht="19.5" customHeight="1">
      <c r="A108" s="210" t="s">
        <v>275</v>
      </c>
      <c r="B108" s="65"/>
      <c r="C108" s="65"/>
      <c r="D108" s="65"/>
      <c r="E108" s="65"/>
      <c r="F108" s="70"/>
      <c r="G108" s="70"/>
      <c r="H108" s="65"/>
      <c r="I108" s="65"/>
      <c r="J108" s="210" t="s">
        <v>276</v>
      </c>
    </row>
    <row r="109" spans="1:10" ht="30" customHeight="1">
      <c r="A109" s="224"/>
      <c r="B109" s="274" t="s">
        <v>269</v>
      </c>
      <c r="C109" s="274"/>
      <c r="D109" s="274"/>
      <c r="E109" s="274"/>
      <c r="F109" s="274"/>
      <c r="G109" s="274"/>
      <c r="H109" s="274"/>
      <c r="I109" s="274"/>
      <c r="J109" s="224"/>
    </row>
    <row r="110" spans="1:10" ht="30" customHeight="1">
      <c r="A110" s="228" t="s">
        <v>214</v>
      </c>
      <c r="B110" s="269" t="s">
        <v>270</v>
      </c>
      <c r="C110" s="269"/>
      <c r="D110" s="269"/>
      <c r="E110" s="269"/>
      <c r="F110" s="269"/>
      <c r="G110" s="269"/>
      <c r="H110" s="269"/>
      <c r="I110" s="269"/>
      <c r="J110" s="227" t="s">
        <v>95</v>
      </c>
    </row>
    <row r="111" spans="1:10" ht="24.75" customHeight="1">
      <c r="A111" s="275" t="s">
        <v>63</v>
      </c>
      <c r="B111" s="261" t="s">
        <v>64</v>
      </c>
      <c r="C111" s="261" t="s">
        <v>37</v>
      </c>
      <c r="D111" s="261"/>
      <c r="E111" s="261"/>
      <c r="F111" s="261" t="s">
        <v>52</v>
      </c>
      <c r="G111" s="261"/>
      <c r="H111" s="261"/>
      <c r="I111" s="261" t="s">
        <v>62</v>
      </c>
      <c r="J111" s="261"/>
    </row>
    <row r="112" spans="1:10" ht="24.75" customHeight="1">
      <c r="A112" s="252"/>
      <c r="B112" s="259"/>
      <c r="C112" s="258" t="s">
        <v>51</v>
      </c>
      <c r="D112" s="258"/>
      <c r="E112" s="258"/>
      <c r="F112" s="260" t="s">
        <v>38</v>
      </c>
      <c r="G112" s="260"/>
      <c r="H112" s="260"/>
      <c r="I112" s="260" t="s">
        <v>60</v>
      </c>
      <c r="J112" s="260"/>
    </row>
    <row r="113" spans="1:10" ht="64.5" customHeight="1">
      <c r="A113" s="276"/>
      <c r="B113" s="260"/>
      <c r="C113" s="202">
        <v>2017</v>
      </c>
      <c r="D113" s="202">
        <v>2018</v>
      </c>
      <c r="E113" s="202" t="s">
        <v>254</v>
      </c>
      <c r="F113" s="202">
        <v>2017</v>
      </c>
      <c r="G113" s="202">
        <v>2018</v>
      </c>
      <c r="H113" s="202" t="s">
        <v>254</v>
      </c>
      <c r="I113" s="202">
        <v>2017</v>
      </c>
      <c r="J113" s="202">
        <v>2018</v>
      </c>
    </row>
    <row r="114" spans="1:10" ht="30.75" customHeight="1">
      <c r="A114" s="163" t="s">
        <v>65</v>
      </c>
      <c r="B114" s="192">
        <v>3557</v>
      </c>
      <c r="C114" s="192">
        <v>59087</v>
      </c>
      <c r="D114" s="192">
        <v>66698</v>
      </c>
      <c r="E114" s="193">
        <v>13</v>
      </c>
      <c r="F114" s="192">
        <v>29992</v>
      </c>
      <c r="G114" s="192">
        <v>33621</v>
      </c>
      <c r="H114" s="195">
        <v>12</v>
      </c>
      <c r="I114" s="76">
        <v>40</v>
      </c>
      <c r="J114" s="76">
        <v>44</v>
      </c>
    </row>
    <row r="115" spans="1:10" ht="30.75" customHeight="1">
      <c r="A115" s="163" t="s">
        <v>66</v>
      </c>
      <c r="B115" s="192">
        <v>3751</v>
      </c>
      <c r="C115" s="192">
        <v>59496</v>
      </c>
      <c r="D115" s="192">
        <v>71498</v>
      </c>
      <c r="E115" s="193">
        <v>20</v>
      </c>
      <c r="F115" s="192">
        <v>30953</v>
      </c>
      <c r="G115" s="192">
        <v>38820</v>
      </c>
      <c r="H115" s="195">
        <v>25</v>
      </c>
      <c r="I115" s="76">
        <v>45</v>
      </c>
      <c r="J115" s="76">
        <v>47</v>
      </c>
    </row>
    <row r="116" spans="1:10" ht="30.75" customHeight="1">
      <c r="A116" s="163" t="s">
        <v>67</v>
      </c>
      <c r="B116" s="192">
        <v>3747</v>
      </c>
      <c r="C116" s="192">
        <v>76289</v>
      </c>
      <c r="D116" s="192">
        <v>87364</v>
      </c>
      <c r="E116" s="193">
        <v>15</v>
      </c>
      <c r="F116" s="192">
        <v>37199</v>
      </c>
      <c r="G116" s="192">
        <v>45669</v>
      </c>
      <c r="H116" s="195">
        <v>23</v>
      </c>
      <c r="I116" s="76">
        <v>54</v>
      </c>
      <c r="J116" s="76">
        <v>52</v>
      </c>
    </row>
    <row r="117" spans="1:10" ht="30.75" customHeight="1">
      <c r="A117" s="163" t="s">
        <v>68</v>
      </c>
      <c r="B117" s="192">
        <v>3596</v>
      </c>
      <c r="C117" s="192">
        <v>88217</v>
      </c>
      <c r="D117" s="192">
        <v>94612</v>
      </c>
      <c r="E117" s="193">
        <v>7</v>
      </c>
      <c r="F117" s="192">
        <v>41480</v>
      </c>
      <c r="G117" s="192">
        <v>47856</v>
      </c>
      <c r="H117" s="195">
        <v>15</v>
      </c>
      <c r="I117" s="76">
        <v>63</v>
      </c>
      <c r="J117" s="76">
        <v>60</v>
      </c>
    </row>
    <row r="118" spans="1:10" ht="30.75" customHeight="1">
      <c r="A118" s="163" t="s">
        <v>69</v>
      </c>
      <c r="B118" s="192">
        <v>3406</v>
      </c>
      <c r="C118" s="192">
        <v>80760</v>
      </c>
      <c r="D118" s="192">
        <v>70703</v>
      </c>
      <c r="E118" s="193">
        <v>-12</v>
      </c>
      <c r="F118" s="192">
        <v>40009</v>
      </c>
      <c r="G118" s="192">
        <v>36701</v>
      </c>
      <c r="H118" s="195">
        <v>-8</v>
      </c>
      <c r="I118" s="76">
        <v>55</v>
      </c>
      <c r="J118" s="76">
        <v>49</v>
      </c>
    </row>
    <row r="119" spans="1:10" ht="30.75" customHeight="1">
      <c r="A119" s="163" t="s">
        <v>70</v>
      </c>
      <c r="B119" s="192">
        <v>3754</v>
      </c>
      <c r="C119" s="192">
        <v>42599</v>
      </c>
      <c r="D119" s="192">
        <v>67037</v>
      </c>
      <c r="E119" s="193">
        <v>57</v>
      </c>
      <c r="F119" s="192">
        <v>20593</v>
      </c>
      <c r="G119" s="192">
        <v>33121</v>
      </c>
      <c r="H119" s="195">
        <v>61</v>
      </c>
      <c r="I119" s="76">
        <v>31</v>
      </c>
      <c r="J119" s="76">
        <v>42</v>
      </c>
    </row>
    <row r="120" spans="1:10" ht="30.75" customHeight="1">
      <c r="A120" s="163" t="s">
        <v>71</v>
      </c>
      <c r="B120" s="192">
        <v>3688</v>
      </c>
      <c r="C120" s="192">
        <v>79209</v>
      </c>
      <c r="D120" s="192">
        <v>80300</v>
      </c>
      <c r="E120" s="193">
        <v>1</v>
      </c>
      <c r="F120" s="192">
        <v>34800</v>
      </c>
      <c r="G120" s="192">
        <v>39326</v>
      </c>
      <c r="H120" s="195">
        <v>13</v>
      </c>
      <c r="I120" s="76">
        <v>55</v>
      </c>
      <c r="J120" s="76">
        <v>51</v>
      </c>
    </row>
    <row r="121" spans="1:10" ht="30.75" customHeight="1">
      <c r="A121" s="163" t="s">
        <v>72</v>
      </c>
      <c r="B121" s="192">
        <v>3589</v>
      </c>
      <c r="C121" s="192">
        <v>71342</v>
      </c>
      <c r="D121" s="192">
        <v>70150</v>
      </c>
      <c r="E121" s="193">
        <v>-2</v>
      </c>
      <c r="F121" s="192">
        <v>34141</v>
      </c>
      <c r="G121" s="192">
        <v>35264</v>
      </c>
      <c r="H121" s="195">
        <v>3</v>
      </c>
      <c r="I121" s="76">
        <v>42</v>
      </c>
      <c r="J121" s="76">
        <v>41</v>
      </c>
    </row>
    <row r="122" spans="1:10" ht="30.75" customHeight="1">
      <c r="A122" s="163" t="s">
        <v>73</v>
      </c>
      <c r="B122" s="192">
        <v>3770</v>
      </c>
      <c r="C122" s="192">
        <v>81235</v>
      </c>
      <c r="D122" s="192">
        <v>80655</v>
      </c>
      <c r="E122" s="193">
        <v>-1</v>
      </c>
      <c r="F122" s="192">
        <v>39974</v>
      </c>
      <c r="G122" s="192">
        <v>43411</v>
      </c>
      <c r="H122" s="195">
        <v>9</v>
      </c>
      <c r="I122" s="76">
        <v>53</v>
      </c>
      <c r="J122" s="76">
        <v>50</v>
      </c>
    </row>
    <row r="123" spans="1:10" ht="30.75" customHeight="1">
      <c r="A123" s="163" t="s">
        <v>74</v>
      </c>
      <c r="B123" s="192">
        <v>3728</v>
      </c>
      <c r="C123" s="192">
        <v>91462</v>
      </c>
      <c r="D123" s="192">
        <v>95861</v>
      </c>
      <c r="E123" s="193">
        <v>5</v>
      </c>
      <c r="F123" s="192">
        <v>48967</v>
      </c>
      <c r="G123" s="192">
        <v>51343</v>
      </c>
      <c r="H123" s="195">
        <v>5</v>
      </c>
      <c r="I123" s="76">
        <v>59</v>
      </c>
      <c r="J123" s="76">
        <v>58</v>
      </c>
    </row>
    <row r="124" spans="1:10" ht="30.75" customHeight="1">
      <c r="A124" s="163" t="s">
        <v>75</v>
      </c>
      <c r="B124" s="192">
        <v>3630</v>
      </c>
      <c r="C124" s="192">
        <v>77991</v>
      </c>
      <c r="D124" s="192">
        <v>80012</v>
      </c>
      <c r="E124" s="193">
        <v>3</v>
      </c>
      <c r="F124" s="192">
        <v>37635</v>
      </c>
      <c r="G124" s="192">
        <v>42144</v>
      </c>
      <c r="H124" s="195">
        <v>12</v>
      </c>
      <c r="I124" s="76">
        <v>54</v>
      </c>
      <c r="J124" s="76">
        <v>53</v>
      </c>
    </row>
    <row r="125" spans="1:10" ht="30.75" customHeight="1">
      <c r="A125" s="163" t="s">
        <v>76</v>
      </c>
      <c r="B125" s="192">
        <v>3757</v>
      </c>
      <c r="C125" s="192">
        <v>80201</v>
      </c>
      <c r="D125" s="192">
        <v>77431</v>
      </c>
      <c r="E125" s="193">
        <v>-3</v>
      </c>
      <c r="F125" s="192">
        <v>40218</v>
      </c>
      <c r="G125" s="192">
        <v>41979</v>
      </c>
      <c r="H125" s="195">
        <v>4</v>
      </c>
      <c r="I125" s="76">
        <v>52</v>
      </c>
      <c r="J125" s="76">
        <v>47</v>
      </c>
    </row>
    <row r="126" spans="1:10" s="54" customFormat="1" ht="30.75" customHeight="1">
      <c r="A126" s="115" t="s">
        <v>3</v>
      </c>
      <c r="B126" s="100" t="s">
        <v>169</v>
      </c>
      <c r="C126" s="194">
        <f>SUM(C114:C125)</f>
        <v>887888</v>
      </c>
      <c r="D126" s="194">
        <f>SUM(D114:D125)</f>
        <v>942321</v>
      </c>
      <c r="E126" s="194">
        <v>6</v>
      </c>
      <c r="F126" s="194">
        <f>SUM(F114:F125)</f>
        <v>435961</v>
      </c>
      <c r="G126" s="194">
        <f>SUM(G114:G125)</f>
        <v>489255</v>
      </c>
      <c r="H126" s="100">
        <v>12</v>
      </c>
      <c r="I126" s="100">
        <v>50</v>
      </c>
      <c r="J126" s="100">
        <v>50</v>
      </c>
    </row>
    <row r="127" spans="1:10" ht="27" customHeight="1">
      <c r="A127" s="210" t="s">
        <v>275</v>
      </c>
      <c r="B127" s="65"/>
      <c r="C127" s="65"/>
      <c r="D127" s="65"/>
      <c r="E127" s="65"/>
      <c r="F127" s="70"/>
      <c r="G127" s="70"/>
      <c r="H127" s="65"/>
      <c r="I127" s="65"/>
      <c r="J127" s="210" t="s">
        <v>276</v>
      </c>
    </row>
    <row r="128" spans="1:10" ht="18.75" customHeight="1">
      <c r="A128" s="65"/>
      <c r="B128" s="65"/>
      <c r="C128" s="65"/>
      <c r="D128" s="65"/>
      <c r="E128" s="65"/>
      <c r="F128" s="70"/>
      <c r="G128" s="70"/>
      <c r="H128" s="65"/>
      <c r="I128" s="65"/>
      <c r="J128" s="65"/>
    </row>
    <row r="129" spans="1:10" ht="18.75" customHeight="1">
      <c r="A129" s="65"/>
      <c r="B129" s="65"/>
      <c r="C129" s="65"/>
      <c r="D129" s="65"/>
      <c r="E129" s="65"/>
      <c r="F129" s="70"/>
      <c r="G129" s="70"/>
      <c r="H129" s="65"/>
      <c r="I129" s="65"/>
      <c r="J129" s="65"/>
    </row>
    <row r="130" spans="1:11" ht="30" customHeight="1">
      <c r="A130" s="224"/>
      <c r="B130" s="274" t="s">
        <v>323</v>
      </c>
      <c r="C130" s="274"/>
      <c r="D130" s="274"/>
      <c r="E130" s="274"/>
      <c r="F130" s="274"/>
      <c r="G130" s="274"/>
      <c r="H130" s="274"/>
      <c r="I130" s="274"/>
      <c r="J130" s="225"/>
      <c r="K130" s="114"/>
    </row>
    <row r="131" spans="1:11" ht="30" customHeight="1">
      <c r="A131" s="226" t="s">
        <v>96</v>
      </c>
      <c r="B131" s="269" t="s">
        <v>322</v>
      </c>
      <c r="C131" s="269"/>
      <c r="D131" s="269"/>
      <c r="E131" s="269"/>
      <c r="F131" s="269"/>
      <c r="G131" s="269"/>
      <c r="H131" s="269"/>
      <c r="I131" s="269"/>
      <c r="J131" s="227" t="s">
        <v>285</v>
      </c>
      <c r="K131" s="114"/>
    </row>
    <row r="132" spans="1:10" ht="25.5" customHeight="1">
      <c r="A132" s="275" t="s">
        <v>4</v>
      </c>
      <c r="B132" s="261" t="s">
        <v>37</v>
      </c>
      <c r="C132" s="261"/>
      <c r="D132" s="261"/>
      <c r="E132" s="261" t="s">
        <v>52</v>
      </c>
      <c r="F132" s="261"/>
      <c r="G132" s="261"/>
      <c r="H132" s="261" t="s">
        <v>53</v>
      </c>
      <c r="I132" s="261"/>
      <c r="J132" s="271" t="s">
        <v>11</v>
      </c>
    </row>
    <row r="133" spans="1:13" ht="24.75" customHeight="1">
      <c r="A133" s="252"/>
      <c r="B133" s="258" t="s">
        <v>51</v>
      </c>
      <c r="C133" s="258"/>
      <c r="D133" s="258"/>
      <c r="E133" s="260" t="s">
        <v>38</v>
      </c>
      <c r="F133" s="260"/>
      <c r="G133" s="260"/>
      <c r="H133" s="260" t="s">
        <v>39</v>
      </c>
      <c r="I133" s="260"/>
      <c r="J133" s="272"/>
      <c r="M133" s="222"/>
    </row>
    <row r="134" spans="1:13" ht="51" customHeight="1">
      <c r="A134" s="276"/>
      <c r="B134" s="202">
        <v>2018</v>
      </c>
      <c r="C134" s="202">
        <v>2019</v>
      </c>
      <c r="D134" s="202" t="s">
        <v>318</v>
      </c>
      <c r="E134" s="202">
        <v>2018</v>
      </c>
      <c r="F134" s="202">
        <v>2019</v>
      </c>
      <c r="G134" s="202" t="s">
        <v>318</v>
      </c>
      <c r="H134" s="202">
        <v>2018</v>
      </c>
      <c r="I134" s="202">
        <v>2019</v>
      </c>
      <c r="J134" s="273"/>
      <c r="M134" s="95"/>
    </row>
    <row r="135" spans="1:13" ht="30.75" customHeight="1">
      <c r="A135" s="124" t="s">
        <v>40</v>
      </c>
      <c r="B135" s="95">
        <v>507028</v>
      </c>
      <c r="C135" s="95">
        <v>516501</v>
      </c>
      <c r="D135" s="166">
        <f>(C135-B135)*100/B135</f>
        <v>1.8683386321859936</v>
      </c>
      <c r="E135" s="95">
        <v>266980</v>
      </c>
      <c r="F135" s="95">
        <v>258902</v>
      </c>
      <c r="G135" s="166">
        <f>(F135-E135)*100/E135</f>
        <v>-3.025694808599895</v>
      </c>
      <c r="H135" s="121">
        <v>2</v>
      </c>
      <c r="I135" s="173">
        <v>2</v>
      </c>
      <c r="J135" s="211" t="s">
        <v>78</v>
      </c>
      <c r="L135" s="121"/>
      <c r="M135" s="221"/>
    </row>
    <row r="136" spans="1:13" ht="30.75" customHeight="1">
      <c r="A136" s="125" t="s">
        <v>41</v>
      </c>
      <c r="B136" s="199">
        <v>93544</v>
      </c>
      <c r="C136" s="221">
        <v>90972</v>
      </c>
      <c r="D136" s="166">
        <f aca="true" t="shared" si="8" ref="D136:D146">(C136-B136)*100/B136</f>
        <v>-2.749508252800821</v>
      </c>
      <c r="E136" s="199">
        <v>40110</v>
      </c>
      <c r="F136" s="199">
        <v>39165</v>
      </c>
      <c r="G136" s="166">
        <f aca="true" t="shared" si="9" ref="G136:G146">(F136-E136)*100/E136</f>
        <v>-2.356020942408377</v>
      </c>
      <c r="H136" s="68">
        <v>2</v>
      </c>
      <c r="I136" s="173">
        <v>2</v>
      </c>
      <c r="J136" s="133" t="s">
        <v>15</v>
      </c>
      <c r="L136" s="68"/>
      <c r="M136" s="221"/>
    </row>
    <row r="137" spans="1:13" ht="30.75" customHeight="1">
      <c r="A137" s="125" t="s">
        <v>42</v>
      </c>
      <c r="B137" s="199">
        <v>49552</v>
      </c>
      <c r="C137" s="221">
        <v>44811</v>
      </c>
      <c r="D137" s="166">
        <f t="shared" si="8"/>
        <v>-9.567726832418469</v>
      </c>
      <c r="E137" s="199">
        <v>22584</v>
      </c>
      <c r="F137" s="199">
        <v>19172</v>
      </c>
      <c r="G137" s="166">
        <f t="shared" si="9"/>
        <v>-15.108041091037903</v>
      </c>
      <c r="H137" s="68">
        <v>2</v>
      </c>
      <c r="I137" s="173">
        <v>2</v>
      </c>
      <c r="J137" s="133" t="s">
        <v>89</v>
      </c>
      <c r="L137" s="68"/>
      <c r="M137" s="221"/>
    </row>
    <row r="138" spans="1:13" ht="30.75" customHeight="1">
      <c r="A138" s="125" t="s">
        <v>44</v>
      </c>
      <c r="B138" s="199">
        <v>47269</v>
      </c>
      <c r="C138" s="221">
        <v>45622</v>
      </c>
      <c r="D138" s="166">
        <f t="shared" si="8"/>
        <v>-3.4843131862319914</v>
      </c>
      <c r="E138" s="199">
        <v>22390</v>
      </c>
      <c r="F138" s="199">
        <v>21519</v>
      </c>
      <c r="G138" s="166">
        <f t="shared" si="9"/>
        <v>-3.890129522108084</v>
      </c>
      <c r="H138" s="68">
        <v>2</v>
      </c>
      <c r="I138" s="174">
        <v>2.1</v>
      </c>
      <c r="J138" s="134" t="s">
        <v>20</v>
      </c>
      <c r="L138" s="68"/>
      <c r="M138" s="221"/>
    </row>
    <row r="139" spans="1:13" s="65" customFormat="1" ht="30.75" customHeight="1">
      <c r="A139" s="125" t="s">
        <v>45</v>
      </c>
      <c r="B139" s="199">
        <v>32607</v>
      </c>
      <c r="C139" s="221">
        <v>27919</v>
      </c>
      <c r="D139" s="166">
        <f t="shared" si="8"/>
        <v>-14.377280951942835</v>
      </c>
      <c r="E139" s="199">
        <v>21334</v>
      </c>
      <c r="F139" s="199">
        <v>17876</v>
      </c>
      <c r="G139" s="166">
        <f t="shared" si="9"/>
        <v>-16.208868472860225</v>
      </c>
      <c r="H139" s="68">
        <v>2</v>
      </c>
      <c r="I139" s="174">
        <v>1.6</v>
      </c>
      <c r="J139" s="133" t="s">
        <v>16</v>
      </c>
      <c r="L139" s="68"/>
      <c r="M139" s="221"/>
    </row>
    <row r="140" spans="1:13" ht="30.75" customHeight="1">
      <c r="A140" s="125" t="s">
        <v>48</v>
      </c>
      <c r="B140" s="199">
        <v>31326</v>
      </c>
      <c r="C140" s="221">
        <v>13370</v>
      </c>
      <c r="D140" s="166">
        <f t="shared" si="8"/>
        <v>-57.31979825065441</v>
      </c>
      <c r="E140" s="199">
        <v>24439</v>
      </c>
      <c r="F140" s="199">
        <v>6293</v>
      </c>
      <c r="G140" s="166">
        <f t="shared" si="9"/>
        <v>-74.25017390236917</v>
      </c>
      <c r="H140" s="68">
        <v>1</v>
      </c>
      <c r="I140" s="174">
        <v>2.1</v>
      </c>
      <c r="J140" s="133" t="s">
        <v>18</v>
      </c>
      <c r="L140" s="68"/>
      <c r="M140" s="221"/>
    </row>
    <row r="141" spans="1:13" ht="30.75" customHeight="1">
      <c r="A141" s="125" t="s">
        <v>43</v>
      </c>
      <c r="B141" s="199">
        <v>17334</v>
      </c>
      <c r="C141" s="221">
        <v>13238</v>
      </c>
      <c r="D141" s="166">
        <f t="shared" si="8"/>
        <v>-23.629860389985</v>
      </c>
      <c r="E141" s="199">
        <v>4577</v>
      </c>
      <c r="F141" s="199">
        <v>7875</v>
      </c>
      <c r="G141" s="166">
        <f t="shared" si="9"/>
        <v>72.05593183307843</v>
      </c>
      <c r="H141" s="68">
        <v>4</v>
      </c>
      <c r="I141" s="174">
        <v>1.7</v>
      </c>
      <c r="J141" s="133" t="s">
        <v>19</v>
      </c>
      <c r="L141" s="68"/>
      <c r="M141" s="221"/>
    </row>
    <row r="142" spans="1:13" ht="30.75" customHeight="1">
      <c r="A142" s="125" t="s">
        <v>46</v>
      </c>
      <c r="B142" s="199">
        <v>17102</v>
      </c>
      <c r="C142" s="221">
        <v>15595</v>
      </c>
      <c r="D142" s="166">
        <f t="shared" si="8"/>
        <v>-8.811834873114256</v>
      </c>
      <c r="E142" s="199">
        <v>10601</v>
      </c>
      <c r="F142" s="199">
        <v>6214</v>
      </c>
      <c r="G142" s="166">
        <f t="shared" si="9"/>
        <v>-41.38288840675408</v>
      </c>
      <c r="H142" s="68">
        <v>2</v>
      </c>
      <c r="I142" s="174">
        <v>2.5</v>
      </c>
      <c r="J142" s="133" t="s">
        <v>297</v>
      </c>
      <c r="L142" s="68"/>
      <c r="M142" s="221"/>
    </row>
    <row r="143" spans="1:13" s="119" customFormat="1" ht="30.75" customHeight="1">
      <c r="A143" s="125" t="s">
        <v>47</v>
      </c>
      <c r="B143" s="199">
        <v>16446</v>
      </c>
      <c r="C143" s="221">
        <v>12830</v>
      </c>
      <c r="D143" s="166">
        <f t="shared" si="8"/>
        <v>-21.987109327496047</v>
      </c>
      <c r="E143" s="199">
        <v>6764</v>
      </c>
      <c r="F143" s="199">
        <v>3888</v>
      </c>
      <c r="G143" s="166">
        <f t="shared" si="9"/>
        <v>-42.519219396806626</v>
      </c>
      <c r="H143" s="68">
        <v>2</v>
      </c>
      <c r="I143" s="174">
        <v>3.3</v>
      </c>
      <c r="J143" s="133" t="s">
        <v>13</v>
      </c>
      <c r="L143" s="68"/>
      <c r="M143" s="221"/>
    </row>
    <row r="144" spans="1:13" ht="30.75" customHeight="1">
      <c r="A144" s="125" t="s">
        <v>295</v>
      </c>
      <c r="B144" s="199">
        <v>11997</v>
      </c>
      <c r="C144" s="221">
        <v>4537</v>
      </c>
      <c r="D144" s="166">
        <f t="shared" si="8"/>
        <v>-62.1822122197216</v>
      </c>
      <c r="E144" s="199">
        <v>6018</v>
      </c>
      <c r="F144" s="199">
        <v>2845</v>
      </c>
      <c r="G144" s="166">
        <f t="shared" si="9"/>
        <v>-52.72515785975407</v>
      </c>
      <c r="H144" s="68">
        <v>2</v>
      </c>
      <c r="I144" s="174">
        <v>1.8</v>
      </c>
      <c r="J144" s="133" t="s">
        <v>296</v>
      </c>
      <c r="L144" s="68"/>
      <c r="M144" s="95"/>
    </row>
    <row r="145" spans="1:13" ht="30.75" customHeight="1">
      <c r="A145" s="124" t="s">
        <v>50</v>
      </c>
      <c r="B145" s="95">
        <v>271837</v>
      </c>
      <c r="C145" s="95">
        <v>268989</v>
      </c>
      <c r="D145" s="166">
        <f t="shared" si="8"/>
        <v>-1.0476866651706722</v>
      </c>
      <c r="E145" s="95">
        <v>149629</v>
      </c>
      <c r="F145" s="95">
        <v>147551</v>
      </c>
      <c r="G145" s="166">
        <f t="shared" si="9"/>
        <v>-1.3887682200642923</v>
      </c>
      <c r="H145" s="68">
        <v>2</v>
      </c>
      <c r="I145" s="174">
        <v>1.8</v>
      </c>
      <c r="J145" s="135" t="s">
        <v>77</v>
      </c>
      <c r="L145" s="68"/>
      <c r="M145" s="99"/>
    </row>
    <row r="146" spans="1:10" ht="30.75" customHeight="1">
      <c r="A146" s="115" t="s">
        <v>3</v>
      </c>
      <c r="B146" s="99">
        <f>B135+B145</f>
        <v>778865</v>
      </c>
      <c r="C146" s="99">
        <f>C135+C145</f>
        <v>785490</v>
      </c>
      <c r="D146" s="234">
        <f t="shared" si="8"/>
        <v>0.850596701610677</v>
      </c>
      <c r="E146" s="99">
        <f>E145+E135</f>
        <v>416609</v>
      </c>
      <c r="F146" s="99">
        <f>F145+F135</f>
        <v>406453</v>
      </c>
      <c r="G146" s="234">
        <f t="shared" si="9"/>
        <v>-2.437777388390553</v>
      </c>
      <c r="H146" s="179">
        <v>2</v>
      </c>
      <c r="I146" s="99">
        <v>1.9</v>
      </c>
      <c r="J146" s="209" t="s">
        <v>6</v>
      </c>
    </row>
    <row r="147" spans="1:10" ht="20.25" customHeight="1">
      <c r="A147" s="210" t="s">
        <v>275</v>
      </c>
      <c r="B147" s="65"/>
      <c r="C147" s="65"/>
      <c r="D147" s="65"/>
      <c r="E147" s="65"/>
      <c r="F147" s="70"/>
      <c r="G147" s="70"/>
      <c r="H147" s="65"/>
      <c r="I147" s="65"/>
      <c r="J147" s="210" t="s">
        <v>276</v>
      </c>
    </row>
    <row r="148" spans="1:10" ht="30" customHeight="1">
      <c r="A148" s="229" t="s">
        <v>291</v>
      </c>
      <c r="B148" s="274" t="s">
        <v>321</v>
      </c>
      <c r="C148" s="274"/>
      <c r="D148" s="274"/>
      <c r="E148" s="274"/>
      <c r="F148" s="274"/>
      <c r="G148" s="274"/>
      <c r="H148" s="274"/>
      <c r="I148" s="274"/>
      <c r="J148" s="224"/>
    </row>
    <row r="149" spans="1:10" ht="30" customHeight="1">
      <c r="A149" s="226" t="s">
        <v>97</v>
      </c>
      <c r="B149" s="269" t="s">
        <v>339</v>
      </c>
      <c r="C149" s="269"/>
      <c r="D149" s="269"/>
      <c r="E149" s="269"/>
      <c r="F149" s="269"/>
      <c r="G149" s="269"/>
      <c r="H149" s="269"/>
      <c r="I149" s="269"/>
      <c r="J149" s="227" t="s">
        <v>98</v>
      </c>
    </row>
    <row r="150" spans="1:10" ht="36.75" customHeight="1">
      <c r="A150" s="275" t="s">
        <v>61</v>
      </c>
      <c r="B150" s="261" t="s">
        <v>37</v>
      </c>
      <c r="C150" s="261"/>
      <c r="D150" s="261"/>
      <c r="E150" s="261" t="s">
        <v>52</v>
      </c>
      <c r="F150" s="261"/>
      <c r="G150" s="261"/>
      <c r="H150" s="261"/>
      <c r="I150" s="261"/>
      <c r="J150" s="271" t="s">
        <v>31</v>
      </c>
    </row>
    <row r="151" spans="1:10" ht="36.75" customHeight="1">
      <c r="A151" s="252"/>
      <c r="B151" s="258" t="s">
        <v>51</v>
      </c>
      <c r="C151" s="258"/>
      <c r="D151" s="258"/>
      <c r="E151" s="260" t="s">
        <v>38</v>
      </c>
      <c r="F151" s="260"/>
      <c r="G151" s="260"/>
      <c r="H151" s="260"/>
      <c r="I151" s="260"/>
      <c r="J151" s="272"/>
    </row>
    <row r="152" spans="1:10" ht="46.5" customHeight="1">
      <c r="A152" s="276"/>
      <c r="B152" s="202">
        <v>2018</v>
      </c>
      <c r="C152" s="202">
        <v>2019</v>
      </c>
      <c r="D152" s="202" t="s">
        <v>318</v>
      </c>
      <c r="E152" s="202">
        <v>2018</v>
      </c>
      <c r="F152" s="202">
        <v>2019</v>
      </c>
      <c r="G152" s="202" t="s">
        <v>318</v>
      </c>
      <c r="H152" s="202"/>
      <c r="I152" s="202"/>
      <c r="J152" s="273"/>
    </row>
    <row r="153" spans="1:12" ht="31.5" customHeight="1">
      <c r="A153" s="186" t="s">
        <v>231</v>
      </c>
      <c r="B153" s="192">
        <v>81603</v>
      </c>
      <c r="C153" s="192">
        <v>86818</v>
      </c>
      <c r="D153" s="175">
        <f>(C153-B153)*100/B153</f>
        <v>6.390696420474738</v>
      </c>
      <c r="E153" s="192">
        <v>32417</v>
      </c>
      <c r="F153" s="192">
        <v>32224</v>
      </c>
      <c r="G153" s="169">
        <f>(F153-E153)*100/E153</f>
        <v>-0.5953666286207854</v>
      </c>
      <c r="H153" s="76"/>
      <c r="I153" s="192"/>
      <c r="J153" s="120" t="s">
        <v>258</v>
      </c>
      <c r="L153" s="172" t="s">
        <v>302</v>
      </c>
    </row>
    <row r="154" spans="1:12" ht="31.5" customHeight="1">
      <c r="A154" s="125" t="s">
        <v>54</v>
      </c>
      <c r="B154" s="192">
        <v>17848</v>
      </c>
      <c r="C154" s="192">
        <v>17180</v>
      </c>
      <c r="D154" s="175">
        <f aca="true" t="shared" si="10" ref="D154:D163">(C154-B154)*100/B154</f>
        <v>-3.742716270730614</v>
      </c>
      <c r="E154" s="192">
        <v>10679</v>
      </c>
      <c r="F154" s="192">
        <v>10617</v>
      </c>
      <c r="G154" s="169">
        <f aca="true" t="shared" si="11" ref="G154:G163">(F154-E154)*100/E154</f>
        <v>-0.5805787058713363</v>
      </c>
      <c r="H154" s="76"/>
      <c r="I154" s="192"/>
      <c r="J154" s="164" t="s">
        <v>7</v>
      </c>
      <c r="L154" s="172" t="s">
        <v>302</v>
      </c>
    </row>
    <row r="155" spans="1:12" ht="31.5" customHeight="1">
      <c r="A155" s="125" t="s">
        <v>55</v>
      </c>
      <c r="B155" s="192">
        <v>37248</v>
      </c>
      <c r="C155" s="192">
        <v>35483</v>
      </c>
      <c r="D155" s="175">
        <f t="shared" si="10"/>
        <v>-4.738509450171821</v>
      </c>
      <c r="E155" s="192">
        <v>27904</v>
      </c>
      <c r="F155" s="192">
        <v>27587</v>
      </c>
      <c r="G155" s="169">
        <f t="shared" si="11"/>
        <v>-1.1360378440366972</v>
      </c>
      <c r="H155" s="76"/>
      <c r="I155" s="192"/>
      <c r="J155" s="164" t="s">
        <v>28</v>
      </c>
      <c r="L155" s="172" t="s">
        <v>302</v>
      </c>
    </row>
    <row r="156" spans="1:12" ht="31.5" customHeight="1">
      <c r="A156" s="125" t="s">
        <v>56</v>
      </c>
      <c r="B156" s="192">
        <v>239972</v>
      </c>
      <c r="C156" s="192">
        <v>234045</v>
      </c>
      <c r="D156" s="175">
        <f t="shared" si="10"/>
        <v>-2.469871485006584</v>
      </c>
      <c r="E156" s="192">
        <v>111107</v>
      </c>
      <c r="F156" s="192">
        <v>106454</v>
      </c>
      <c r="G156" s="169">
        <f t="shared" si="11"/>
        <v>-4.187854950633174</v>
      </c>
      <c r="H156" s="76"/>
      <c r="I156" s="192"/>
      <c r="J156" s="164" t="s">
        <v>8</v>
      </c>
      <c r="L156" s="172" t="s">
        <v>302</v>
      </c>
    </row>
    <row r="157" spans="1:12" ht="31.5" customHeight="1">
      <c r="A157" s="125" t="s">
        <v>57</v>
      </c>
      <c r="B157" s="192">
        <v>215321</v>
      </c>
      <c r="C157" s="192">
        <v>224324</v>
      </c>
      <c r="D157" s="175">
        <f t="shared" si="10"/>
        <v>4.181199232773394</v>
      </c>
      <c r="E157" s="192">
        <v>126244</v>
      </c>
      <c r="F157" s="192">
        <v>129084</v>
      </c>
      <c r="G157" s="169">
        <f t="shared" si="11"/>
        <v>2.249611862741992</v>
      </c>
      <c r="H157" s="76"/>
      <c r="I157" s="192"/>
      <c r="J157" s="164" t="s">
        <v>29</v>
      </c>
      <c r="L157" s="172" t="s">
        <v>302</v>
      </c>
    </row>
    <row r="158" spans="1:12" ht="31.5" customHeight="1">
      <c r="A158" s="125" t="s">
        <v>58</v>
      </c>
      <c r="B158" s="192">
        <v>179485</v>
      </c>
      <c r="C158" s="192">
        <v>182122</v>
      </c>
      <c r="D158" s="175">
        <f t="shared" si="10"/>
        <v>1.4692035546145918</v>
      </c>
      <c r="E158" s="192">
        <v>103672</v>
      </c>
      <c r="F158" s="192">
        <v>96737</v>
      </c>
      <c r="G158" s="169">
        <f t="shared" si="11"/>
        <v>-6.6893664634616865</v>
      </c>
      <c r="H158" s="76"/>
      <c r="I158" s="192"/>
      <c r="J158" s="164" t="s">
        <v>30</v>
      </c>
      <c r="L158" s="172" t="s">
        <v>302</v>
      </c>
    </row>
    <row r="159" spans="1:12" ht="31.5" customHeight="1">
      <c r="A159" s="125" t="s">
        <v>342</v>
      </c>
      <c r="B159" s="192">
        <v>5845</v>
      </c>
      <c r="C159" s="192">
        <v>5518</v>
      </c>
      <c r="D159" s="175">
        <f t="shared" si="10"/>
        <v>-5.594525235243798</v>
      </c>
      <c r="E159" s="192">
        <v>3611</v>
      </c>
      <c r="F159" s="192">
        <v>3750</v>
      </c>
      <c r="G159" s="169">
        <f t="shared" si="11"/>
        <v>3.849349210744946</v>
      </c>
      <c r="H159" s="76"/>
      <c r="I159" s="192"/>
      <c r="J159" s="163" t="s">
        <v>343</v>
      </c>
      <c r="L159" s="172" t="s">
        <v>302</v>
      </c>
    </row>
    <row r="160" spans="1:12" ht="31.5" customHeight="1">
      <c r="A160" s="186" t="s">
        <v>298</v>
      </c>
      <c r="B160" s="235" t="s">
        <v>169</v>
      </c>
      <c r="C160" s="192" t="s">
        <v>302</v>
      </c>
      <c r="D160" s="175"/>
      <c r="E160" s="235" t="s">
        <v>169</v>
      </c>
      <c r="F160" s="192" t="s">
        <v>302</v>
      </c>
      <c r="G160" s="169"/>
      <c r="H160" s="76"/>
      <c r="I160" s="192"/>
      <c r="J160" s="216" t="s">
        <v>301</v>
      </c>
      <c r="L160" s="172" t="s">
        <v>302</v>
      </c>
    </row>
    <row r="161" spans="1:12" ht="31.5" customHeight="1">
      <c r="A161" s="186" t="s">
        <v>299</v>
      </c>
      <c r="B161" s="192">
        <v>969</v>
      </c>
      <c r="C161" s="192" t="s">
        <v>302</v>
      </c>
      <c r="D161" s="175"/>
      <c r="E161" s="192">
        <v>602</v>
      </c>
      <c r="F161" s="192" t="s">
        <v>302</v>
      </c>
      <c r="G161" s="169"/>
      <c r="H161" s="76"/>
      <c r="I161" s="192"/>
      <c r="J161" s="216" t="s">
        <v>263</v>
      </c>
      <c r="L161" s="172" t="s">
        <v>302</v>
      </c>
    </row>
    <row r="162" spans="1:12" ht="31.5" customHeight="1">
      <c r="A162" s="125" t="s">
        <v>300</v>
      </c>
      <c r="B162" s="192">
        <v>574</v>
      </c>
      <c r="C162" s="192" t="s">
        <v>302</v>
      </c>
      <c r="D162" s="175"/>
      <c r="E162" s="192">
        <v>373</v>
      </c>
      <c r="F162" s="192" t="s">
        <v>302</v>
      </c>
      <c r="G162" s="169"/>
      <c r="H162" s="76"/>
      <c r="I162" s="76"/>
      <c r="J162" s="216" t="s">
        <v>264</v>
      </c>
      <c r="L162" s="76" t="s">
        <v>302</v>
      </c>
    </row>
    <row r="163" spans="1:10" ht="31.5" customHeight="1">
      <c r="A163" s="115" t="s">
        <v>3</v>
      </c>
      <c r="B163" s="194">
        <f>SUM(B153:B162)</f>
        <v>778865</v>
      </c>
      <c r="C163" s="194">
        <f>SUM(C153:C162)</f>
        <v>785490</v>
      </c>
      <c r="D163" s="236">
        <f t="shared" si="10"/>
        <v>0.850596701610677</v>
      </c>
      <c r="E163" s="194">
        <f>SUM(E153:E162)</f>
        <v>416609</v>
      </c>
      <c r="F163" s="194">
        <f>SUM(F153:F162)</f>
        <v>406453</v>
      </c>
      <c r="G163" s="237">
        <f t="shared" si="11"/>
        <v>-2.437777388390553</v>
      </c>
      <c r="H163" s="100"/>
      <c r="I163" s="100"/>
      <c r="J163" s="209" t="s">
        <v>6</v>
      </c>
    </row>
    <row r="164" spans="1:10" ht="19.5" customHeight="1">
      <c r="A164" s="210" t="s">
        <v>275</v>
      </c>
      <c r="B164" s="65"/>
      <c r="C164" s="65"/>
      <c r="D164" s="65"/>
      <c r="E164" s="65"/>
      <c r="F164" s="70"/>
      <c r="G164" s="70"/>
      <c r="H164" s="65"/>
      <c r="I164" s="65"/>
      <c r="J164" s="210" t="s">
        <v>276</v>
      </c>
    </row>
    <row r="165" spans="1:10" ht="30" customHeight="1">
      <c r="A165" s="210"/>
      <c r="B165" s="65"/>
      <c r="C165" s="65"/>
      <c r="D165" s="65"/>
      <c r="E165" s="65"/>
      <c r="F165" s="70"/>
      <c r="G165" s="70"/>
      <c r="H165" s="65"/>
      <c r="I165" s="65"/>
      <c r="J165" s="210"/>
    </row>
    <row r="166" spans="1:10" ht="30" customHeight="1">
      <c r="A166" s="210"/>
      <c r="B166" s="65"/>
      <c r="C166" s="65"/>
      <c r="D166" s="65"/>
      <c r="E166" s="65"/>
      <c r="F166" s="70"/>
      <c r="G166" s="70"/>
      <c r="H166" s="65"/>
      <c r="I166" s="65"/>
      <c r="J166" s="210"/>
    </row>
    <row r="167" spans="1:10" ht="30" customHeight="1">
      <c r="A167" s="224"/>
      <c r="B167" s="274" t="s">
        <v>319</v>
      </c>
      <c r="C167" s="274"/>
      <c r="D167" s="274"/>
      <c r="E167" s="274"/>
      <c r="F167" s="274"/>
      <c r="G167" s="274"/>
      <c r="H167" s="274"/>
      <c r="I167" s="274"/>
      <c r="J167" s="224"/>
    </row>
    <row r="168" spans="1:10" ht="30" customHeight="1">
      <c r="A168" s="228" t="s">
        <v>286</v>
      </c>
      <c r="B168" s="269" t="s">
        <v>320</v>
      </c>
      <c r="C168" s="269"/>
      <c r="D168" s="269"/>
      <c r="E168" s="269"/>
      <c r="F168" s="269"/>
      <c r="G168" s="269"/>
      <c r="H168" s="269"/>
      <c r="I168" s="269"/>
      <c r="J168" s="227" t="s">
        <v>100</v>
      </c>
    </row>
    <row r="169" spans="1:10" ht="27.75" customHeight="1">
      <c r="A169" s="275" t="s">
        <v>63</v>
      </c>
      <c r="B169" s="261"/>
      <c r="C169" s="261" t="s">
        <v>37</v>
      </c>
      <c r="D169" s="261"/>
      <c r="E169" s="261"/>
      <c r="F169" s="261" t="s">
        <v>52</v>
      </c>
      <c r="G169" s="261"/>
      <c r="H169" s="261"/>
      <c r="I169" s="261" t="s">
        <v>62</v>
      </c>
      <c r="J169" s="261"/>
    </row>
    <row r="170" spans="1:10" ht="31.5" customHeight="1">
      <c r="A170" s="252"/>
      <c r="B170" s="259"/>
      <c r="C170" s="258" t="s">
        <v>51</v>
      </c>
      <c r="D170" s="258"/>
      <c r="E170" s="258"/>
      <c r="F170" s="260" t="s">
        <v>38</v>
      </c>
      <c r="G170" s="260"/>
      <c r="H170" s="260"/>
      <c r="I170" s="260" t="s">
        <v>303</v>
      </c>
      <c r="J170" s="260"/>
    </row>
    <row r="171" spans="1:10" ht="64.5" customHeight="1">
      <c r="A171" s="276"/>
      <c r="B171" s="260"/>
      <c r="C171" s="202">
        <v>2018</v>
      </c>
      <c r="D171" s="202">
        <v>2019</v>
      </c>
      <c r="E171" s="202" t="s">
        <v>318</v>
      </c>
      <c r="F171" s="202">
        <v>2018</v>
      </c>
      <c r="G171" s="202">
        <v>2019</v>
      </c>
      <c r="H171" s="202" t="s">
        <v>318</v>
      </c>
      <c r="I171" s="202">
        <v>2018</v>
      </c>
      <c r="J171" s="202">
        <v>2019</v>
      </c>
    </row>
    <row r="172" spans="1:10" ht="31.5" customHeight="1">
      <c r="A172" s="163" t="s">
        <v>65</v>
      </c>
      <c r="B172" s="192"/>
      <c r="C172" s="192">
        <v>53874</v>
      </c>
      <c r="D172" s="192">
        <v>53881</v>
      </c>
      <c r="E172" s="238">
        <f>(D172-C172)*100/C172</f>
        <v>0.012993280617737685</v>
      </c>
      <c r="F172" s="192">
        <v>28242</v>
      </c>
      <c r="G172" s="192">
        <v>28447</v>
      </c>
      <c r="H172" s="169">
        <f>(G172-F172)*100/F172</f>
        <v>0.725869272714397</v>
      </c>
      <c r="I172" s="192">
        <v>46</v>
      </c>
      <c r="J172" s="76">
        <v>46</v>
      </c>
    </row>
    <row r="173" spans="1:10" ht="31.5" customHeight="1">
      <c r="A173" s="163" t="s">
        <v>66</v>
      </c>
      <c r="B173" s="192"/>
      <c r="C173" s="192">
        <v>60759</v>
      </c>
      <c r="D173" s="192">
        <v>56257</v>
      </c>
      <c r="E173" s="238">
        <f aca="true" t="shared" si="12" ref="E173:E184">(D173-C173)*100/C173</f>
        <v>-7.4096018696818575</v>
      </c>
      <c r="F173" s="192">
        <v>34073</v>
      </c>
      <c r="G173" s="192">
        <v>29574</v>
      </c>
      <c r="H173" s="169">
        <f aca="true" t="shared" si="13" ref="H173:H184">(G173-F173)*100/F173</f>
        <v>-13.20400316966513</v>
      </c>
      <c r="I173" s="192">
        <v>53</v>
      </c>
      <c r="J173" s="76">
        <v>53</v>
      </c>
    </row>
    <row r="174" spans="1:10" ht="31.5" customHeight="1">
      <c r="A174" s="163" t="s">
        <v>67</v>
      </c>
      <c r="B174" s="192"/>
      <c r="C174" s="192">
        <v>73043</v>
      </c>
      <c r="D174" s="192">
        <v>76966</v>
      </c>
      <c r="E174" s="238">
        <f t="shared" si="12"/>
        <v>5.370808975534959</v>
      </c>
      <c r="F174" s="192">
        <v>39215</v>
      </c>
      <c r="G174" s="192">
        <v>40133</v>
      </c>
      <c r="H174" s="169">
        <f t="shared" si="13"/>
        <v>2.340940966466913</v>
      </c>
      <c r="I174" s="192">
        <v>59</v>
      </c>
      <c r="J174" s="76">
        <v>61</v>
      </c>
    </row>
    <row r="175" spans="1:13" ht="31.5" customHeight="1">
      <c r="A175" s="163" t="s">
        <v>68</v>
      </c>
      <c r="B175" s="192"/>
      <c r="C175" s="192">
        <v>78890</v>
      </c>
      <c r="D175" s="192">
        <v>83955</v>
      </c>
      <c r="E175" s="238">
        <f t="shared" si="12"/>
        <v>6.420332107998479</v>
      </c>
      <c r="F175" s="192">
        <v>42031</v>
      </c>
      <c r="G175" s="192">
        <v>42543</v>
      </c>
      <c r="H175" s="169">
        <f t="shared" si="13"/>
        <v>1.2181485094335134</v>
      </c>
      <c r="I175" s="192">
        <v>65</v>
      </c>
      <c r="J175" s="76">
        <v>69</v>
      </c>
      <c r="M175" s="177" t="s">
        <v>291</v>
      </c>
    </row>
    <row r="176" spans="1:10" ht="31.5" customHeight="1">
      <c r="A176" s="163" t="s">
        <v>69</v>
      </c>
      <c r="B176" s="192"/>
      <c r="C176" s="192">
        <v>61285</v>
      </c>
      <c r="D176" s="192">
        <v>49334</v>
      </c>
      <c r="E176" s="238">
        <f t="shared" si="12"/>
        <v>-19.500693481276006</v>
      </c>
      <c r="F176" s="192">
        <v>33296</v>
      </c>
      <c r="G176" s="192">
        <v>27583</v>
      </c>
      <c r="H176" s="169">
        <f t="shared" si="13"/>
        <v>-17.15821720326766</v>
      </c>
      <c r="I176" s="192">
        <v>53</v>
      </c>
      <c r="J176" s="76">
        <v>40</v>
      </c>
    </row>
    <row r="177" spans="1:10" ht="31.5" customHeight="1">
      <c r="A177" s="163" t="s">
        <v>70</v>
      </c>
      <c r="B177" s="192"/>
      <c r="C177" s="192">
        <v>55239</v>
      </c>
      <c r="D177" s="192">
        <v>63678</v>
      </c>
      <c r="E177" s="238">
        <f t="shared" si="12"/>
        <v>15.277249769184815</v>
      </c>
      <c r="F177" s="192">
        <v>28482</v>
      </c>
      <c r="G177" s="192">
        <v>33196</v>
      </c>
      <c r="H177" s="169">
        <f t="shared" si="13"/>
        <v>16.55080401657187</v>
      </c>
      <c r="I177" s="192">
        <v>46</v>
      </c>
      <c r="J177" s="76">
        <v>55</v>
      </c>
    </row>
    <row r="178" spans="1:10" ht="31.5" customHeight="1">
      <c r="A178" s="163" t="s">
        <v>71</v>
      </c>
      <c r="B178" s="192"/>
      <c r="C178" s="192">
        <v>65896</v>
      </c>
      <c r="D178" s="192">
        <v>62885</v>
      </c>
      <c r="E178" s="238">
        <f t="shared" si="12"/>
        <v>-4.569321354862207</v>
      </c>
      <c r="F178" s="192">
        <v>33169</v>
      </c>
      <c r="G178" s="192">
        <v>32565</v>
      </c>
      <c r="H178" s="169">
        <f t="shared" si="13"/>
        <v>-1.820977418674063</v>
      </c>
      <c r="I178" s="192">
        <v>55</v>
      </c>
      <c r="J178" s="76">
        <v>49</v>
      </c>
    </row>
    <row r="179" spans="1:10" ht="31.5" customHeight="1">
      <c r="A179" s="163" t="s">
        <v>72</v>
      </c>
      <c r="B179" s="192"/>
      <c r="C179" s="192">
        <v>51901</v>
      </c>
      <c r="D179" s="192">
        <v>63651</v>
      </c>
      <c r="E179" s="238">
        <f t="shared" si="12"/>
        <v>22.639255505674264</v>
      </c>
      <c r="F179" s="192">
        <v>26113</v>
      </c>
      <c r="G179" s="192">
        <v>26222</v>
      </c>
      <c r="H179" s="169">
        <f t="shared" si="13"/>
        <v>0.41741661241527206</v>
      </c>
      <c r="I179" s="192">
        <v>40</v>
      </c>
      <c r="J179" s="76">
        <v>49</v>
      </c>
    </row>
    <row r="180" spans="1:10" ht="31.5" customHeight="1">
      <c r="A180" s="163" t="s">
        <v>73</v>
      </c>
      <c r="B180" s="192"/>
      <c r="C180" s="192">
        <v>66057</v>
      </c>
      <c r="D180" s="192">
        <v>67604</v>
      </c>
      <c r="E180" s="238">
        <f t="shared" si="12"/>
        <v>2.3419168294049078</v>
      </c>
      <c r="F180" s="192">
        <v>36775</v>
      </c>
      <c r="G180" s="192">
        <v>36893</v>
      </c>
      <c r="H180" s="169">
        <f t="shared" si="13"/>
        <v>0.32087015635622024</v>
      </c>
      <c r="I180" s="192">
        <v>54</v>
      </c>
      <c r="J180" s="76">
        <v>58</v>
      </c>
    </row>
    <row r="181" spans="1:10" ht="31.5" customHeight="1">
      <c r="A181" s="163" t="s">
        <v>74</v>
      </c>
      <c r="B181" s="192"/>
      <c r="C181" s="192">
        <v>79323</v>
      </c>
      <c r="D181" s="192">
        <v>81103</v>
      </c>
      <c r="E181" s="238">
        <f t="shared" si="12"/>
        <v>2.2439897633725403</v>
      </c>
      <c r="F181" s="192">
        <v>43752</v>
      </c>
      <c r="G181" s="192">
        <v>43481</v>
      </c>
      <c r="H181" s="169">
        <f t="shared" si="13"/>
        <v>-0.6194002559882977</v>
      </c>
      <c r="I181" s="192">
        <v>64</v>
      </c>
      <c r="J181" s="76">
        <v>67</v>
      </c>
    </row>
    <row r="182" spans="1:10" ht="31.5" customHeight="1">
      <c r="A182" s="163" t="s">
        <v>75</v>
      </c>
      <c r="B182" s="192"/>
      <c r="C182" s="192">
        <v>66772</v>
      </c>
      <c r="D182" s="192">
        <v>65770</v>
      </c>
      <c r="E182" s="238">
        <f t="shared" si="12"/>
        <v>-1.500629006170251</v>
      </c>
      <c r="F182" s="192">
        <v>35964</v>
      </c>
      <c r="G182" s="192">
        <v>33449</v>
      </c>
      <c r="H182" s="169">
        <f t="shared" si="13"/>
        <v>-6.993104215326437</v>
      </c>
      <c r="I182" s="192">
        <v>60</v>
      </c>
      <c r="J182" s="76">
        <v>58</v>
      </c>
    </row>
    <row r="183" spans="1:10" ht="31.5" customHeight="1">
      <c r="A183" s="163" t="s">
        <v>76</v>
      </c>
      <c r="B183" s="192"/>
      <c r="C183" s="192">
        <v>65826</v>
      </c>
      <c r="D183" s="192">
        <v>60406</v>
      </c>
      <c r="E183" s="238">
        <f t="shared" si="12"/>
        <v>-8.233828578373288</v>
      </c>
      <c r="F183" s="192">
        <v>35497</v>
      </c>
      <c r="G183" s="192">
        <v>32412</v>
      </c>
      <c r="H183" s="169">
        <f t="shared" si="13"/>
        <v>-8.690875285235371</v>
      </c>
      <c r="I183" s="192">
        <v>55</v>
      </c>
      <c r="J183" s="76">
        <v>51</v>
      </c>
    </row>
    <row r="184" spans="1:10" s="167" customFormat="1" ht="31.5" customHeight="1">
      <c r="A184" s="115" t="s">
        <v>3</v>
      </c>
      <c r="B184" s="194" t="s">
        <v>169</v>
      </c>
      <c r="C184" s="194">
        <f>SUM(C172:C183)</f>
        <v>778865</v>
      </c>
      <c r="D184" s="233">
        <f>SUM(D172:D183)</f>
        <v>785490</v>
      </c>
      <c r="E184" s="239">
        <f t="shared" si="12"/>
        <v>0.850596701610677</v>
      </c>
      <c r="F184" s="233">
        <f>SUM(F172:F183)</f>
        <v>416609</v>
      </c>
      <c r="G184" s="233">
        <f>SUM(G172:G183)</f>
        <v>406498</v>
      </c>
      <c r="H184" s="237">
        <f t="shared" si="13"/>
        <v>-2.426975893463655</v>
      </c>
      <c r="I184" s="194">
        <v>54</v>
      </c>
      <c r="J184" s="100">
        <v>50</v>
      </c>
    </row>
    <row r="185" spans="1:10" ht="19.5" customHeight="1">
      <c r="A185" s="210" t="s">
        <v>275</v>
      </c>
      <c r="B185" s="65"/>
      <c r="C185" s="65"/>
      <c r="D185" s="65"/>
      <c r="E185" s="65"/>
      <c r="F185" s="70"/>
      <c r="G185" s="70"/>
      <c r="H185" s="65"/>
      <c r="I185" s="65"/>
      <c r="J185" s="210" t="s">
        <v>276</v>
      </c>
    </row>
    <row r="186" spans="1:10" ht="30" customHeight="1">
      <c r="A186" s="224"/>
      <c r="B186" s="274" t="s">
        <v>324</v>
      </c>
      <c r="C186" s="274"/>
      <c r="D186" s="274"/>
      <c r="E186" s="274"/>
      <c r="F186" s="274"/>
      <c r="G186" s="274"/>
      <c r="H186" s="274"/>
      <c r="I186" s="274"/>
      <c r="J186" s="225"/>
    </row>
    <row r="187" spans="1:10" ht="30" customHeight="1">
      <c r="A187" s="226" t="s">
        <v>101</v>
      </c>
      <c r="B187" s="269" t="s">
        <v>325</v>
      </c>
      <c r="C187" s="269"/>
      <c r="D187" s="269"/>
      <c r="E187" s="269"/>
      <c r="F187" s="269"/>
      <c r="G187" s="269"/>
      <c r="H187" s="269"/>
      <c r="I187" s="269"/>
      <c r="J187" s="227" t="s">
        <v>102</v>
      </c>
    </row>
    <row r="188" spans="1:10" ht="28.5" customHeight="1">
      <c r="A188" s="275" t="s">
        <v>4</v>
      </c>
      <c r="B188" s="261" t="s">
        <v>37</v>
      </c>
      <c r="C188" s="261"/>
      <c r="D188" s="261"/>
      <c r="E188" s="261" t="s">
        <v>52</v>
      </c>
      <c r="F188" s="261"/>
      <c r="G188" s="261"/>
      <c r="H188" s="261" t="s">
        <v>53</v>
      </c>
      <c r="I188" s="261"/>
      <c r="J188" s="271" t="s">
        <v>11</v>
      </c>
    </row>
    <row r="189" spans="1:10" ht="36.75" customHeight="1">
      <c r="A189" s="252"/>
      <c r="B189" s="258" t="s">
        <v>51</v>
      </c>
      <c r="C189" s="258"/>
      <c r="D189" s="258"/>
      <c r="E189" s="260" t="s">
        <v>38</v>
      </c>
      <c r="F189" s="260"/>
      <c r="G189" s="260"/>
      <c r="H189" s="260" t="s">
        <v>39</v>
      </c>
      <c r="I189" s="260"/>
      <c r="J189" s="272"/>
    </row>
    <row r="190" spans="1:10" ht="60.75" customHeight="1">
      <c r="A190" s="276"/>
      <c r="B190" s="207">
        <v>2018</v>
      </c>
      <c r="C190" s="207">
        <v>2019</v>
      </c>
      <c r="D190" s="207" t="s">
        <v>318</v>
      </c>
      <c r="E190" s="207">
        <v>2018</v>
      </c>
      <c r="F190" s="207">
        <v>2019</v>
      </c>
      <c r="G190" s="207" t="s">
        <v>318</v>
      </c>
      <c r="H190" s="207">
        <v>2018</v>
      </c>
      <c r="I190" s="202">
        <v>2019</v>
      </c>
      <c r="J190" s="273"/>
    </row>
    <row r="191" spans="1:10" ht="34.5" customHeight="1">
      <c r="A191" s="124" t="s">
        <v>40</v>
      </c>
      <c r="B191" s="193">
        <v>34980</v>
      </c>
      <c r="C191" s="193">
        <v>20369</v>
      </c>
      <c r="D191" s="180">
        <f>(C191-B191)*100/B191</f>
        <v>-41.76958261863922</v>
      </c>
      <c r="E191" s="193">
        <v>10757</v>
      </c>
      <c r="F191" s="193">
        <v>5917</v>
      </c>
      <c r="G191" s="168">
        <f>(F191-E191)*100/E191</f>
        <v>-44.99395742307335</v>
      </c>
      <c r="H191" s="195">
        <f>(B191/E191)</f>
        <v>3.2518360137584827</v>
      </c>
      <c r="I191" s="195">
        <v>3</v>
      </c>
      <c r="J191" s="211" t="s">
        <v>78</v>
      </c>
    </row>
    <row r="192" spans="1:10" ht="34.5" customHeight="1">
      <c r="A192" s="125" t="s">
        <v>41</v>
      </c>
      <c r="B192" s="192">
        <v>8638</v>
      </c>
      <c r="C192" s="192">
        <v>4681</v>
      </c>
      <c r="D192" s="180">
        <f aca="true" t="shared" si="14" ref="D192:D201">(C192-B192)*100/B192</f>
        <v>-45.80921509608706</v>
      </c>
      <c r="E192" s="192">
        <v>2434</v>
      </c>
      <c r="F192" s="192">
        <v>1401</v>
      </c>
      <c r="G192" s="168">
        <f aca="true" t="shared" si="15" ref="G192:G201">(F192-E192)*100/E192</f>
        <v>-42.440427280197206</v>
      </c>
      <c r="H192" s="196">
        <f>(B192/E192)</f>
        <v>3.5488907148726376</v>
      </c>
      <c r="I192" s="196">
        <v>3</v>
      </c>
      <c r="J192" s="133" t="s">
        <v>15</v>
      </c>
    </row>
    <row r="193" spans="1:10" ht="34.5" customHeight="1">
      <c r="A193" s="125" t="s">
        <v>42</v>
      </c>
      <c r="B193" s="192">
        <v>3923</v>
      </c>
      <c r="C193" s="192">
        <v>3640</v>
      </c>
      <c r="D193" s="180">
        <f t="shared" si="14"/>
        <v>-7.213866938567423</v>
      </c>
      <c r="E193" s="192">
        <v>1673</v>
      </c>
      <c r="F193" s="192">
        <v>1081</v>
      </c>
      <c r="G193" s="168">
        <f t="shared" si="15"/>
        <v>-35.385534967124926</v>
      </c>
      <c r="H193" s="196">
        <f aca="true" t="shared" si="16" ref="H193:H199">(B193/E193)</f>
        <v>2.3448894202032275</v>
      </c>
      <c r="I193" s="196">
        <v>3</v>
      </c>
      <c r="J193" s="133" t="s">
        <v>91</v>
      </c>
    </row>
    <row r="194" spans="1:10" ht="34.5" customHeight="1">
      <c r="A194" s="125" t="s">
        <v>45</v>
      </c>
      <c r="B194" s="192">
        <v>1534</v>
      </c>
      <c r="C194" s="192">
        <v>840</v>
      </c>
      <c r="D194" s="180">
        <f t="shared" si="14"/>
        <v>-45.241199478487616</v>
      </c>
      <c r="E194" s="192">
        <v>567</v>
      </c>
      <c r="F194" s="192">
        <v>275</v>
      </c>
      <c r="G194" s="168">
        <f t="shared" si="15"/>
        <v>-51.499118165784836</v>
      </c>
      <c r="H194" s="196">
        <f t="shared" si="16"/>
        <v>2.7054673721340388</v>
      </c>
      <c r="I194" s="196">
        <v>3</v>
      </c>
      <c r="J194" s="133" t="s">
        <v>16</v>
      </c>
    </row>
    <row r="195" spans="1:10" ht="34.5" customHeight="1">
      <c r="A195" s="125" t="s">
        <v>44</v>
      </c>
      <c r="B195" s="192">
        <v>1086</v>
      </c>
      <c r="C195" s="192">
        <v>809</v>
      </c>
      <c r="D195" s="180">
        <f t="shared" si="14"/>
        <v>-25.50644567219153</v>
      </c>
      <c r="E195" s="192">
        <v>341</v>
      </c>
      <c r="F195" s="192">
        <v>255</v>
      </c>
      <c r="G195" s="168">
        <f t="shared" si="15"/>
        <v>-25.219941348973606</v>
      </c>
      <c r="H195" s="196">
        <f t="shared" si="16"/>
        <v>3.1847507331378297</v>
      </c>
      <c r="I195" s="196">
        <v>3</v>
      </c>
      <c r="J195" s="134" t="s">
        <v>20</v>
      </c>
    </row>
    <row r="196" spans="1:10" ht="34.5" customHeight="1">
      <c r="A196" s="60" t="s">
        <v>48</v>
      </c>
      <c r="B196" s="192">
        <v>958</v>
      </c>
      <c r="C196" s="192">
        <v>583</v>
      </c>
      <c r="D196" s="180">
        <f t="shared" si="14"/>
        <v>-39.144050104384135</v>
      </c>
      <c r="E196" s="192">
        <v>279</v>
      </c>
      <c r="F196" s="192">
        <v>187</v>
      </c>
      <c r="G196" s="168">
        <f t="shared" si="15"/>
        <v>-32.97491039426523</v>
      </c>
      <c r="H196" s="196">
        <f t="shared" si="16"/>
        <v>3.4336917562724016</v>
      </c>
      <c r="I196" s="196">
        <v>3</v>
      </c>
      <c r="J196" s="133" t="s">
        <v>18</v>
      </c>
    </row>
    <row r="197" spans="1:10" ht="34.5" customHeight="1">
      <c r="A197" s="125" t="s">
        <v>46</v>
      </c>
      <c r="B197" s="192">
        <v>881</v>
      </c>
      <c r="C197" s="192">
        <v>654</v>
      </c>
      <c r="D197" s="180">
        <f t="shared" si="14"/>
        <v>-25.766174801362087</v>
      </c>
      <c r="E197" s="192">
        <v>273</v>
      </c>
      <c r="F197" s="192">
        <v>179</v>
      </c>
      <c r="G197" s="168">
        <f t="shared" si="15"/>
        <v>-34.43223443223443</v>
      </c>
      <c r="H197" s="196">
        <f t="shared" si="16"/>
        <v>3.227106227106227</v>
      </c>
      <c r="I197" s="196">
        <v>4</v>
      </c>
      <c r="J197" s="133" t="s">
        <v>17</v>
      </c>
    </row>
    <row r="198" spans="1:10" ht="34.5" customHeight="1">
      <c r="A198" s="125" t="s">
        <v>43</v>
      </c>
      <c r="B198" s="192">
        <v>658</v>
      </c>
      <c r="C198" s="192">
        <v>568</v>
      </c>
      <c r="D198" s="180">
        <f t="shared" si="14"/>
        <v>-13.677811550151976</v>
      </c>
      <c r="E198" s="192">
        <v>276</v>
      </c>
      <c r="F198" s="192">
        <v>196</v>
      </c>
      <c r="G198" s="168">
        <f t="shared" si="15"/>
        <v>-28.985507246376812</v>
      </c>
      <c r="H198" s="196">
        <f t="shared" si="16"/>
        <v>2.3840579710144927</v>
      </c>
      <c r="I198" s="196">
        <v>3</v>
      </c>
      <c r="J198" s="133" t="s">
        <v>19</v>
      </c>
    </row>
    <row r="199" spans="1:10" ht="34.5" customHeight="1">
      <c r="A199" s="125" t="s">
        <v>90</v>
      </c>
      <c r="B199" s="192">
        <v>434</v>
      </c>
      <c r="C199" s="192">
        <v>336</v>
      </c>
      <c r="D199" s="180">
        <f t="shared" si="14"/>
        <v>-22.580645161290324</v>
      </c>
      <c r="E199" s="192">
        <v>173</v>
      </c>
      <c r="F199" s="192">
        <v>142</v>
      </c>
      <c r="G199" s="168">
        <f t="shared" si="15"/>
        <v>-17.91907514450867</v>
      </c>
      <c r="H199" s="196">
        <f t="shared" si="16"/>
        <v>2.508670520231214</v>
      </c>
      <c r="I199" s="196">
        <v>2</v>
      </c>
      <c r="J199" s="60" t="s">
        <v>174</v>
      </c>
    </row>
    <row r="200" spans="1:10" ht="34.5" customHeight="1">
      <c r="A200" s="124" t="s">
        <v>50</v>
      </c>
      <c r="B200" s="193">
        <v>26832</v>
      </c>
      <c r="C200" s="193">
        <v>20064</v>
      </c>
      <c r="D200" s="180">
        <f t="shared" si="14"/>
        <v>-25.22361359570662</v>
      </c>
      <c r="E200" s="193">
        <v>13661</v>
      </c>
      <c r="F200" s="193">
        <v>9630</v>
      </c>
      <c r="G200" s="168">
        <f t="shared" si="15"/>
        <v>-29.507356708879293</v>
      </c>
      <c r="H200" s="195">
        <f>(B200/E200)</f>
        <v>1.9641314691457434</v>
      </c>
      <c r="I200" s="195">
        <v>2.3</v>
      </c>
      <c r="J200" s="135" t="s">
        <v>77</v>
      </c>
    </row>
    <row r="201" spans="1:10" ht="34.5" customHeight="1">
      <c r="A201" s="115" t="s">
        <v>3</v>
      </c>
      <c r="B201" s="194">
        <f>(B200+B191)</f>
        <v>61812</v>
      </c>
      <c r="C201" s="233">
        <f>(C200+C191)</f>
        <v>40433</v>
      </c>
      <c r="D201" s="181">
        <f t="shared" si="14"/>
        <v>-34.58713518410664</v>
      </c>
      <c r="E201" s="233">
        <f>E191+E200</f>
        <v>24418</v>
      </c>
      <c r="F201" s="233">
        <f>(F200+F191)</f>
        <v>15547</v>
      </c>
      <c r="G201" s="176">
        <f t="shared" si="15"/>
        <v>-36.32975673683348</v>
      </c>
      <c r="H201" s="123">
        <f>(B201/E201)</f>
        <v>2.531411253992956</v>
      </c>
      <c r="I201" s="123">
        <f>(C201/F201)</f>
        <v>2.6006946677815654</v>
      </c>
      <c r="J201" s="209" t="s">
        <v>6</v>
      </c>
    </row>
    <row r="202" spans="1:10" ht="27.75" customHeight="1">
      <c r="A202" s="210" t="s">
        <v>275</v>
      </c>
      <c r="B202" s="65"/>
      <c r="C202" s="65"/>
      <c r="D202" s="65"/>
      <c r="E202" s="65"/>
      <c r="F202" s="70"/>
      <c r="G202" s="70"/>
      <c r="H202" s="65"/>
      <c r="I202" s="65"/>
      <c r="J202" s="210" t="s">
        <v>276</v>
      </c>
    </row>
    <row r="203" spans="1:10" ht="30" customHeight="1">
      <c r="A203" s="210"/>
      <c r="B203" s="65"/>
      <c r="C203" s="65"/>
      <c r="D203" s="65"/>
      <c r="E203" s="65"/>
      <c r="F203" s="70"/>
      <c r="G203" s="70"/>
      <c r="H203" s="65"/>
      <c r="I203" s="65"/>
      <c r="J203" s="210"/>
    </row>
    <row r="204" spans="1:10" ht="30" customHeight="1">
      <c r="A204" s="210"/>
      <c r="B204" s="65"/>
      <c r="C204" s="65"/>
      <c r="D204" s="65"/>
      <c r="E204" s="65"/>
      <c r="F204" s="70"/>
      <c r="G204" s="70"/>
      <c r="H204" s="65"/>
      <c r="I204" s="65"/>
      <c r="J204" s="210"/>
    </row>
    <row r="205" spans="1:10" ht="30" customHeight="1">
      <c r="A205" s="224"/>
      <c r="B205" s="274" t="s">
        <v>334</v>
      </c>
      <c r="C205" s="274"/>
      <c r="D205" s="274"/>
      <c r="E205" s="274"/>
      <c r="F205" s="274"/>
      <c r="G205" s="274"/>
      <c r="H205" s="274"/>
      <c r="I205" s="274"/>
      <c r="J205" s="225"/>
    </row>
    <row r="206" spans="1:10" ht="30" customHeight="1">
      <c r="A206" s="226" t="s">
        <v>103</v>
      </c>
      <c r="B206" s="269" t="s">
        <v>335</v>
      </c>
      <c r="C206" s="269"/>
      <c r="D206" s="269"/>
      <c r="E206" s="269"/>
      <c r="F206" s="269"/>
      <c r="G206" s="269"/>
      <c r="H206" s="269"/>
      <c r="I206" s="269"/>
      <c r="J206" s="227" t="s">
        <v>104</v>
      </c>
    </row>
    <row r="207" spans="1:10" ht="36.75" customHeight="1">
      <c r="A207" s="275" t="s">
        <v>4</v>
      </c>
      <c r="B207" s="261" t="s">
        <v>37</v>
      </c>
      <c r="C207" s="261"/>
      <c r="D207" s="261"/>
      <c r="E207" s="261" t="s">
        <v>52</v>
      </c>
      <c r="F207" s="261"/>
      <c r="G207" s="261"/>
      <c r="H207" s="261" t="s">
        <v>53</v>
      </c>
      <c r="I207" s="261"/>
      <c r="J207" s="271" t="s">
        <v>11</v>
      </c>
    </row>
    <row r="208" spans="1:10" ht="36.75" customHeight="1">
      <c r="A208" s="252"/>
      <c r="B208" s="258" t="s">
        <v>51</v>
      </c>
      <c r="C208" s="258"/>
      <c r="D208" s="258"/>
      <c r="E208" s="260" t="s">
        <v>38</v>
      </c>
      <c r="F208" s="260"/>
      <c r="G208" s="260"/>
      <c r="H208" s="260" t="s">
        <v>39</v>
      </c>
      <c r="I208" s="260"/>
      <c r="J208" s="272"/>
    </row>
    <row r="209" spans="1:10" ht="60.75" customHeight="1">
      <c r="A209" s="276"/>
      <c r="B209" s="207">
        <v>2018</v>
      </c>
      <c r="C209" s="207">
        <v>2019</v>
      </c>
      <c r="D209" s="207" t="s">
        <v>294</v>
      </c>
      <c r="E209" s="207">
        <v>2018</v>
      </c>
      <c r="F209" s="207">
        <v>2019</v>
      </c>
      <c r="G209" s="207" t="s">
        <v>294</v>
      </c>
      <c r="H209" s="207">
        <v>2018</v>
      </c>
      <c r="I209" s="202">
        <v>2019</v>
      </c>
      <c r="J209" s="273"/>
    </row>
    <row r="210" spans="1:10" ht="34.5" customHeight="1">
      <c r="A210" s="124" t="s">
        <v>40</v>
      </c>
      <c r="B210" s="189">
        <v>607</v>
      </c>
      <c r="C210" s="189">
        <v>919</v>
      </c>
      <c r="D210" s="240">
        <f>(C210-B210)*100/B210</f>
        <v>51.4003294892916</v>
      </c>
      <c r="E210" s="189">
        <v>454</v>
      </c>
      <c r="F210" s="189">
        <v>542</v>
      </c>
      <c r="G210" s="242">
        <f>(F210-E210)*100/E210</f>
        <v>19.383259911894275</v>
      </c>
      <c r="H210" s="128">
        <f aca="true" t="shared" si="17" ref="H210:I220">(B210/E210)</f>
        <v>1.3370044052863437</v>
      </c>
      <c r="I210" s="128">
        <f t="shared" si="17"/>
        <v>1.6955719557195572</v>
      </c>
      <c r="J210" s="69" t="s">
        <v>78</v>
      </c>
    </row>
    <row r="211" spans="1:10" ht="34.5" customHeight="1">
      <c r="A211" s="125" t="s">
        <v>41</v>
      </c>
      <c r="B211" s="55">
        <v>184</v>
      </c>
      <c r="C211" s="55">
        <v>340</v>
      </c>
      <c r="D211" s="240">
        <f aca="true" t="shared" si="18" ref="D211:D221">(C211-B211)*100/B211</f>
        <v>84.78260869565217</v>
      </c>
      <c r="E211" s="55">
        <v>135</v>
      </c>
      <c r="F211" s="55">
        <v>187</v>
      </c>
      <c r="G211" s="242">
        <f aca="true" t="shared" si="19" ref="G211:G221">(F211-E211)*100/E211</f>
        <v>38.51851851851852</v>
      </c>
      <c r="H211" s="130">
        <f t="shared" si="17"/>
        <v>1.362962962962963</v>
      </c>
      <c r="I211" s="130">
        <f t="shared" si="17"/>
        <v>1.8181818181818181</v>
      </c>
      <c r="J211" s="127" t="s">
        <v>15</v>
      </c>
    </row>
    <row r="212" spans="1:10" ht="34.5" customHeight="1">
      <c r="A212" s="125" t="s">
        <v>45</v>
      </c>
      <c r="B212" s="55">
        <v>61</v>
      </c>
      <c r="C212" s="55">
        <v>54</v>
      </c>
      <c r="D212" s="240">
        <f t="shared" si="18"/>
        <v>-11.475409836065573</v>
      </c>
      <c r="E212" s="55">
        <v>43</v>
      </c>
      <c r="F212" s="55">
        <v>47</v>
      </c>
      <c r="G212" s="242">
        <f t="shared" si="19"/>
        <v>9.30232558139535</v>
      </c>
      <c r="H212" s="130">
        <f t="shared" si="17"/>
        <v>1.4186046511627908</v>
      </c>
      <c r="I212" s="130">
        <f t="shared" si="17"/>
        <v>1.148936170212766</v>
      </c>
      <c r="J212" s="127" t="s">
        <v>272</v>
      </c>
    </row>
    <row r="213" spans="1:10" ht="34.5" customHeight="1">
      <c r="A213" s="125" t="s">
        <v>48</v>
      </c>
      <c r="B213" s="55">
        <v>14</v>
      </c>
      <c r="C213" s="55">
        <v>26</v>
      </c>
      <c r="D213" s="240">
        <f t="shared" si="18"/>
        <v>85.71428571428571</v>
      </c>
      <c r="E213" s="55">
        <v>11</v>
      </c>
      <c r="F213" s="55">
        <v>12</v>
      </c>
      <c r="G213" s="242">
        <f t="shared" si="19"/>
        <v>9.090909090909092</v>
      </c>
      <c r="H213" s="130">
        <f t="shared" si="17"/>
        <v>1.2727272727272727</v>
      </c>
      <c r="I213" s="130">
        <f t="shared" si="17"/>
        <v>2.1666666666666665</v>
      </c>
      <c r="J213" s="126" t="s">
        <v>244</v>
      </c>
    </row>
    <row r="214" spans="1:10" ht="34.5" customHeight="1">
      <c r="A214" s="125" t="s">
        <v>43</v>
      </c>
      <c r="B214" s="55">
        <v>130</v>
      </c>
      <c r="C214" s="55">
        <v>37</v>
      </c>
      <c r="D214" s="240">
        <f t="shared" si="18"/>
        <v>-71.53846153846153</v>
      </c>
      <c r="E214" s="55">
        <v>96</v>
      </c>
      <c r="F214" s="55">
        <v>30</v>
      </c>
      <c r="G214" s="242">
        <f t="shared" si="19"/>
        <v>-68.75</v>
      </c>
      <c r="H214" s="130">
        <f t="shared" si="17"/>
        <v>1.3541666666666667</v>
      </c>
      <c r="I214" s="130">
        <f t="shared" si="17"/>
        <v>1.2333333333333334</v>
      </c>
      <c r="J214" s="127" t="s">
        <v>19</v>
      </c>
    </row>
    <row r="215" spans="1:10" ht="34.5" customHeight="1">
      <c r="A215" s="125" t="s">
        <v>42</v>
      </c>
      <c r="B215" s="55"/>
      <c r="C215" s="55">
        <v>161</v>
      </c>
      <c r="D215" s="240"/>
      <c r="E215" s="55"/>
      <c r="F215" s="55">
        <v>77</v>
      </c>
      <c r="G215" s="242"/>
      <c r="H215" s="130"/>
      <c r="I215" s="130">
        <f>(C215/F215)</f>
        <v>2.090909090909091</v>
      </c>
      <c r="J215" s="127" t="s">
        <v>91</v>
      </c>
    </row>
    <row r="216" spans="1:10" ht="34.5" customHeight="1">
      <c r="A216" s="125" t="s">
        <v>46</v>
      </c>
      <c r="B216" s="55"/>
      <c r="C216" s="55">
        <v>82</v>
      </c>
      <c r="D216" s="240"/>
      <c r="E216" s="55"/>
      <c r="F216" s="55">
        <v>28</v>
      </c>
      <c r="G216" s="242"/>
      <c r="H216" s="130"/>
      <c r="I216" s="130">
        <f t="shared" si="17"/>
        <v>2.9285714285714284</v>
      </c>
      <c r="J216" s="127" t="s">
        <v>305</v>
      </c>
    </row>
    <row r="217" spans="1:10" ht="34.5" customHeight="1">
      <c r="A217" s="125" t="s">
        <v>47</v>
      </c>
      <c r="B217" s="55"/>
      <c r="C217" s="55">
        <v>18</v>
      </c>
      <c r="D217" s="240"/>
      <c r="E217" s="55"/>
      <c r="F217" s="55">
        <v>9</v>
      </c>
      <c r="G217" s="242"/>
      <c r="H217" s="130"/>
      <c r="I217" s="130">
        <f t="shared" si="17"/>
        <v>2</v>
      </c>
      <c r="J217" s="127" t="s">
        <v>304</v>
      </c>
    </row>
    <row r="218" spans="1:10" ht="34.5" customHeight="1">
      <c r="A218" s="125" t="s">
        <v>90</v>
      </c>
      <c r="B218" s="55"/>
      <c r="C218" s="55">
        <v>12</v>
      </c>
      <c r="D218" s="240"/>
      <c r="E218" s="55"/>
      <c r="F218" s="55">
        <v>8</v>
      </c>
      <c r="G218" s="242"/>
      <c r="H218" s="130"/>
      <c r="I218" s="130">
        <f>(C218/F218)</f>
        <v>1.5</v>
      </c>
      <c r="J218" s="127" t="s">
        <v>12</v>
      </c>
    </row>
    <row r="219" spans="1:10" ht="34.5" customHeight="1">
      <c r="A219" s="125" t="s">
        <v>144</v>
      </c>
      <c r="B219" s="55"/>
      <c r="C219" s="55">
        <v>67</v>
      </c>
      <c r="D219" s="240"/>
      <c r="E219" s="55"/>
      <c r="F219" s="55">
        <v>46</v>
      </c>
      <c r="G219" s="242"/>
      <c r="H219" s="130"/>
      <c r="I219" s="130">
        <f>(C219/F219)</f>
        <v>1.4565217391304348</v>
      </c>
      <c r="J219" s="127" t="s">
        <v>145</v>
      </c>
    </row>
    <row r="220" spans="1:10" ht="34.5" customHeight="1">
      <c r="A220" s="124" t="s">
        <v>50</v>
      </c>
      <c r="B220" s="189">
        <v>7269</v>
      </c>
      <c r="C220" s="189">
        <v>11579</v>
      </c>
      <c r="D220" s="240">
        <f t="shared" si="18"/>
        <v>59.29288760489751</v>
      </c>
      <c r="E220" s="189">
        <v>4659</v>
      </c>
      <c r="F220" s="189">
        <v>7141</v>
      </c>
      <c r="G220" s="242">
        <f t="shared" si="19"/>
        <v>53.27323459969951</v>
      </c>
      <c r="H220" s="128"/>
      <c r="I220" s="128">
        <f t="shared" si="17"/>
        <v>1.6214815852121551</v>
      </c>
      <c r="J220" s="205" t="s">
        <v>77</v>
      </c>
    </row>
    <row r="221" spans="1:10" ht="34.5" customHeight="1">
      <c r="A221" s="115" t="s">
        <v>3</v>
      </c>
      <c r="B221" s="200">
        <v>7876</v>
      </c>
      <c r="C221" s="230">
        <f>(C220+C210)</f>
        <v>12498</v>
      </c>
      <c r="D221" s="241">
        <f t="shared" si="18"/>
        <v>58.684611477907566</v>
      </c>
      <c r="E221" s="230">
        <v>5113</v>
      </c>
      <c r="F221" s="230">
        <f>(F220+F210)</f>
        <v>7683</v>
      </c>
      <c r="G221" s="243">
        <f t="shared" si="19"/>
        <v>50.26403285742226</v>
      </c>
      <c r="H221" s="129"/>
      <c r="I221" s="129">
        <f>(C221/F221)</f>
        <v>1.626708317063647</v>
      </c>
      <c r="J221" s="217" t="s">
        <v>6</v>
      </c>
    </row>
    <row r="222" spans="1:10" ht="19.5" customHeight="1">
      <c r="A222" s="210" t="s">
        <v>275</v>
      </c>
      <c r="B222" s="65"/>
      <c r="C222" s="65"/>
      <c r="D222" s="65"/>
      <c r="E222" s="65"/>
      <c r="F222" s="65"/>
      <c r="G222" s="65"/>
      <c r="H222" s="65"/>
      <c r="I222" s="65"/>
      <c r="J222" s="210" t="s">
        <v>276</v>
      </c>
    </row>
    <row r="223" spans="1:10" ht="30" customHeight="1">
      <c r="A223" s="224"/>
      <c r="B223" s="274" t="s">
        <v>326</v>
      </c>
      <c r="C223" s="274"/>
      <c r="D223" s="274"/>
      <c r="E223" s="274"/>
      <c r="F223" s="274"/>
      <c r="G223" s="274"/>
      <c r="H223" s="274"/>
      <c r="I223" s="274"/>
      <c r="J223" s="224"/>
    </row>
    <row r="224" spans="1:10" ht="30" customHeight="1">
      <c r="A224" s="226" t="s">
        <v>105</v>
      </c>
      <c r="B224" s="269" t="s">
        <v>327</v>
      </c>
      <c r="C224" s="269"/>
      <c r="D224" s="269"/>
      <c r="E224" s="269"/>
      <c r="F224" s="269"/>
      <c r="G224" s="269"/>
      <c r="H224" s="269"/>
      <c r="I224" s="269"/>
      <c r="J224" s="227" t="s">
        <v>106</v>
      </c>
    </row>
    <row r="225" spans="1:10" ht="36.75" customHeight="1">
      <c r="A225" s="275" t="s">
        <v>61</v>
      </c>
      <c r="B225" s="261" t="s">
        <v>37</v>
      </c>
      <c r="C225" s="261"/>
      <c r="D225" s="261"/>
      <c r="E225" s="77"/>
      <c r="F225" s="261" t="s">
        <v>52</v>
      </c>
      <c r="G225" s="261"/>
      <c r="H225" s="261"/>
      <c r="I225" s="208"/>
      <c r="J225" s="271" t="s">
        <v>31</v>
      </c>
    </row>
    <row r="226" spans="1:10" ht="36.75" customHeight="1">
      <c r="A226" s="252"/>
      <c r="B226" s="258" t="s">
        <v>51</v>
      </c>
      <c r="C226" s="258"/>
      <c r="D226" s="258"/>
      <c r="E226" s="66"/>
      <c r="F226" s="260" t="s">
        <v>38</v>
      </c>
      <c r="G226" s="260"/>
      <c r="H226" s="260"/>
      <c r="I226" s="187"/>
      <c r="J226" s="272"/>
    </row>
    <row r="227" spans="1:10" ht="52.5" customHeight="1">
      <c r="A227" s="276"/>
      <c r="B227" s="202">
        <v>2018</v>
      </c>
      <c r="C227" s="202">
        <v>2019</v>
      </c>
      <c r="D227" s="202" t="s">
        <v>318</v>
      </c>
      <c r="E227" s="202">
        <v>2018</v>
      </c>
      <c r="F227" s="202">
        <v>2019</v>
      </c>
      <c r="G227" s="202" t="s">
        <v>318</v>
      </c>
      <c r="H227" s="202" t="s">
        <v>291</v>
      </c>
      <c r="I227" s="202" t="s">
        <v>291</v>
      </c>
      <c r="J227" s="273"/>
    </row>
    <row r="228" spans="1:10" ht="34.5" customHeight="1">
      <c r="A228" s="125" t="s">
        <v>55</v>
      </c>
      <c r="B228" s="122">
        <v>777</v>
      </c>
      <c r="C228" s="122">
        <v>534</v>
      </c>
      <c r="D228" s="183">
        <f>(C228-B228)*100/B228</f>
        <v>-31.274131274131275</v>
      </c>
      <c r="E228" s="122">
        <v>646</v>
      </c>
      <c r="F228" s="122">
        <v>387</v>
      </c>
      <c r="G228" s="183">
        <f>(F228-E228)*100/E228</f>
        <v>-40.092879256965944</v>
      </c>
      <c r="H228" s="131"/>
      <c r="I228" s="68"/>
      <c r="J228" s="164" t="s">
        <v>28</v>
      </c>
    </row>
    <row r="229" spans="1:10" ht="34.5" customHeight="1">
      <c r="A229" s="125" t="s">
        <v>56</v>
      </c>
      <c r="B229" s="122">
        <v>609</v>
      </c>
      <c r="C229" s="122">
        <v>978</v>
      </c>
      <c r="D229" s="183">
        <f>(C229-B229)*100/B229</f>
        <v>60.59113300492611</v>
      </c>
      <c r="E229" s="122">
        <v>442</v>
      </c>
      <c r="F229" s="122">
        <v>737</v>
      </c>
      <c r="G229" s="183">
        <f>(F229-E229)*100/E229</f>
        <v>66.7420814479638</v>
      </c>
      <c r="H229" s="131"/>
      <c r="I229" s="68"/>
      <c r="J229" s="164" t="s">
        <v>173</v>
      </c>
    </row>
    <row r="230" spans="1:10" ht="34.5" customHeight="1">
      <c r="A230" s="125" t="s">
        <v>307</v>
      </c>
      <c r="B230" s="122">
        <v>6490</v>
      </c>
      <c r="C230" s="122">
        <v>10986</v>
      </c>
      <c r="D230" s="183">
        <f>(C230-B230)*100/B230</f>
        <v>69.27580893682588</v>
      </c>
      <c r="E230" s="122">
        <v>4025</v>
      </c>
      <c r="F230" s="122">
        <v>6559</v>
      </c>
      <c r="G230" s="183">
        <f>(F230-E230)*100/E230</f>
        <v>62.95652173913044</v>
      </c>
      <c r="H230" s="131"/>
      <c r="I230" s="199"/>
      <c r="J230" s="161" t="s">
        <v>306</v>
      </c>
    </row>
    <row r="231" spans="1:10" ht="34.5" customHeight="1">
      <c r="A231" s="115" t="s">
        <v>3</v>
      </c>
      <c r="B231" s="198">
        <f>SUM(B228:B230)</f>
        <v>7876</v>
      </c>
      <c r="C231" s="232">
        <f>SUM(C228:C230)</f>
        <v>12498</v>
      </c>
      <c r="D231" s="182">
        <f>(C231-B231)*100/B231</f>
        <v>58.684611477907566</v>
      </c>
      <c r="E231" s="232">
        <f>SUM(E228:E230)</f>
        <v>5113</v>
      </c>
      <c r="F231" s="232">
        <f>SUM(F228:F230)</f>
        <v>7683</v>
      </c>
      <c r="G231" s="182">
        <f>(F231-E231)*100/E231</f>
        <v>50.26403285742226</v>
      </c>
      <c r="H231" s="132" t="s">
        <v>291</v>
      </c>
      <c r="I231" s="179"/>
      <c r="J231" s="209" t="s">
        <v>6</v>
      </c>
    </row>
    <row r="232" spans="1:10" ht="19.5" customHeight="1">
      <c r="A232" s="210" t="s">
        <v>275</v>
      </c>
      <c r="B232" s="65"/>
      <c r="C232" s="65"/>
      <c r="D232" s="65"/>
      <c r="E232" s="65"/>
      <c r="F232" s="70"/>
      <c r="G232" s="70"/>
      <c r="H232" s="65"/>
      <c r="I232" s="65"/>
      <c r="J232" s="210" t="s">
        <v>276</v>
      </c>
    </row>
    <row r="233" spans="1:10" ht="39.75" customHeight="1">
      <c r="A233" s="210"/>
      <c r="B233" s="65"/>
      <c r="C233" s="65"/>
      <c r="D233" s="65"/>
      <c r="E233" s="65"/>
      <c r="F233" s="70"/>
      <c r="G233" s="70"/>
      <c r="H233" s="65"/>
      <c r="I233" s="65"/>
      <c r="J233" s="210"/>
    </row>
    <row r="234" spans="1:10" ht="39.75" customHeight="1">
      <c r="A234" s="65"/>
      <c r="B234" s="65"/>
      <c r="C234" s="65"/>
      <c r="D234" s="65"/>
      <c r="E234" s="65"/>
      <c r="F234" s="70"/>
      <c r="G234" s="70"/>
      <c r="H234" s="65"/>
      <c r="I234" s="65"/>
      <c r="J234" s="65"/>
    </row>
    <row r="235" spans="1:10" ht="30" customHeight="1">
      <c r="A235" s="224"/>
      <c r="B235" s="274" t="s">
        <v>328</v>
      </c>
      <c r="C235" s="274"/>
      <c r="D235" s="274"/>
      <c r="E235" s="274"/>
      <c r="F235" s="274"/>
      <c r="G235" s="274"/>
      <c r="H235" s="274"/>
      <c r="I235" s="274"/>
      <c r="J235" s="225"/>
    </row>
    <row r="236" spans="1:10" ht="30" customHeight="1">
      <c r="A236" s="226" t="s">
        <v>107</v>
      </c>
      <c r="B236" s="269" t="s">
        <v>329</v>
      </c>
      <c r="C236" s="269"/>
      <c r="D236" s="269"/>
      <c r="E236" s="269"/>
      <c r="F236" s="269"/>
      <c r="G236" s="269"/>
      <c r="H236" s="269"/>
      <c r="I236" s="269"/>
      <c r="J236" s="227" t="s">
        <v>108</v>
      </c>
    </row>
    <row r="237" spans="1:10" ht="36.75" customHeight="1">
      <c r="A237" s="275" t="s">
        <v>4</v>
      </c>
      <c r="B237" s="261" t="s">
        <v>37</v>
      </c>
      <c r="C237" s="261"/>
      <c r="D237" s="261"/>
      <c r="E237" s="261" t="s">
        <v>52</v>
      </c>
      <c r="F237" s="261"/>
      <c r="G237" s="261"/>
      <c r="H237" s="261" t="s">
        <v>53</v>
      </c>
      <c r="I237" s="261"/>
      <c r="J237" s="261" t="s">
        <v>11</v>
      </c>
    </row>
    <row r="238" spans="1:10" ht="36.75" customHeight="1">
      <c r="A238" s="252"/>
      <c r="B238" s="258" t="s">
        <v>51</v>
      </c>
      <c r="C238" s="258"/>
      <c r="D238" s="258"/>
      <c r="E238" s="260" t="s">
        <v>38</v>
      </c>
      <c r="F238" s="260"/>
      <c r="G238" s="260"/>
      <c r="H238" s="260" t="s">
        <v>39</v>
      </c>
      <c r="I238" s="260"/>
      <c r="J238" s="259"/>
    </row>
    <row r="239" spans="1:10" ht="36.75" customHeight="1">
      <c r="A239" s="276"/>
      <c r="B239" s="207">
        <v>2018</v>
      </c>
      <c r="C239" s="179">
        <v>2019</v>
      </c>
      <c r="D239" s="231" t="s">
        <v>318</v>
      </c>
      <c r="E239" s="207">
        <v>2018</v>
      </c>
      <c r="F239" s="179">
        <v>2019</v>
      </c>
      <c r="G239" s="231" t="s">
        <v>318</v>
      </c>
      <c r="H239" s="207">
        <v>2018</v>
      </c>
      <c r="I239" s="207">
        <v>2019</v>
      </c>
      <c r="J239" s="260"/>
    </row>
    <row r="240" spans="1:13" ht="34.5" customHeight="1">
      <c r="A240" s="124" t="s">
        <v>40</v>
      </c>
      <c r="B240" s="118">
        <v>41606</v>
      </c>
      <c r="C240" s="197">
        <v>56844</v>
      </c>
      <c r="D240" s="244">
        <f>(C240-B240)*100/B240</f>
        <v>36.624525308849684</v>
      </c>
      <c r="E240" s="189">
        <v>13416</v>
      </c>
      <c r="F240" s="197">
        <v>19927</v>
      </c>
      <c r="G240" s="244">
        <f>(F240-E240)*100/E240</f>
        <v>48.53160405485987</v>
      </c>
      <c r="H240" s="118">
        <v>3</v>
      </c>
      <c r="I240" s="197">
        <v>3</v>
      </c>
      <c r="J240" s="69" t="s">
        <v>78</v>
      </c>
      <c r="L240" s="257"/>
      <c r="M240" s="257"/>
    </row>
    <row r="241" spans="1:13" ht="34.5" customHeight="1">
      <c r="A241" s="125" t="s">
        <v>41</v>
      </c>
      <c r="B241" s="188">
        <v>7667</v>
      </c>
      <c r="C241" s="122">
        <v>8416</v>
      </c>
      <c r="D241" s="244">
        <f aca="true" t="shared" si="20" ref="D241:D251">(C241-B241)*100/B241</f>
        <v>9.769140472153385</v>
      </c>
      <c r="E241" s="55">
        <v>3132</v>
      </c>
      <c r="F241" s="122">
        <v>4394</v>
      </c>
      <c r="G241" s="244">
        <f aca="true" t="shared" si="21" ref="G241:G251">(F241-E241)*100/E241</f>
        <v>40.29374201787995</v>
      </c>
      <c r="H241" s="188">
        <v>2</v>
      </c>
      <c r="I241" s="122">
        <v>2</v>
      </c>
      <c r="J241" s="127" t="s">
        <v>15</v>
      </c>
      <c r="L241" s="256"/>
      <c r="M241" s="256"/>
    </row>
    <row r="242" spans="1:13" ht="34.5" customHeight="1">
      <c r="A242" s="125" t="s">
        <v>42</v>
      </c>
      <c r="B242" s="188">
        <v>3117</v>
      </c>
      <c r="C242" s="122">
        <v>3158</v>
      </c>
      <c r="D242" s="244">
        <f t="shared" si="20"/>
        <v>1.315367340391402</v>
      </c>
      <c r="E242" s="55">
        <v>1214</v>
      </c>
      <c r="F242" s="122">
        <v>1389</v>
      </c>
      <c r="G242" s="244">
        <f t="shared" si="21"/>
        <v>14.415156507413508</v>
      </c>
      <c r="H242" s="188">
        <v>3</v>
      </c>
      <c r="I242" s="122">
        <v>2</v>
      </c>
      <c r="J242" s="127" t="s">
        <v>91</v>
      </c>
      <c r="L242" s="256"/>
      <c r="M242" s="256"/>
    </row>
    <row r="243" spans="1:13" ht="34.5" customHeight="1">
      <c r="A243" s="125" t="s">
        <v>45</v>
      </c>
      <c r="B243" s="188">
        <v>3825</v>
      </c>
      <c r="C243" s="122">
        <v>4117</v>
      </c>
      <c r="D243" s="244">
        <f t="shared" si="20"/>
        <v>7.633986928104576</v>
      </c>
      <c r="E243" s="55">
        <v>1729</v>
      </c>
      <c r="F243" s="122">
        <v>2139</v>
      </c>
      <c r="G243" s="244">
        <f t="shared" si="21"/>
        <v>23.71312897628687</v>
      </c>
      <c r="H243" s="188">
        <v>2</v>
      </c>
      <c r="I243" s="122">
        <v>2</v>
      </c>
      <c r="J243" s="127" t="s">
        <v>16</v>
      </c>
      <c r="L243" s="256"/>
      <c r="M243" s="256"/>
    </row>
    <row r="244" spans="1:13" ht="34.5" customHeight="1">
      <c r="A244" s="125" t="s">
        <v>48</v>
      </c>
      <c r="B244" s="188">
        <v>1162</v>
      </c>
      <c r="C244" s="122">
        <v>1045</v>
      </c>
      <c r="D244" s="244">
        <f t="shared" si="20"/>
        <v>-10.068846815834767</v>
      </c>
      <c r="E244" s="55">
        <v>450</v>
      </c>
      <c r="F244" s="122">
        <v>552</v>
      </c>
      <c r="G244" s="244">
        <f t="shared" si="21"/>
        <v>22.666666666666668</v>
      </c>
      <c r="H244" s="188">
        <v>3</v>
      </c>
      <c r="I244" s="122">
        <v>2</v>
      </c>
      <c r="J244" s="127" t="s">
        <v>18</v>
      </c>
      <c r="L244" s="256"/>
      <c r="M244" s="256"/>
    </row>
    <row r="245" spans="1:13" ht="34.5" customHeight="1">
      <c r="A245" s="125" t="s">
        <v>90</v>
      </c>
      <c r="B245" s="188">
        <v>873</v>
      </c>
      <c r="C245" s="122">
        <v>728</v>
      </c>
      <c r="D245" s="244">
        <f t="shared" si="20"/>
        <v>-16.609392898052693</v>
      </c>
      <c r="E245" s="55">
        <v>341</v>
      </c>
      <c r="F245" s="122">
        <v>354</v>
      </c>
      <c r="G245" s="244">
        <f t="shared" si="21"/>
        <v>3.812316715542522</v>
      </c>
      <c r="H245" s="188">
        <v>3</v>
      </c>
      <c r="I245" s="122">
        <v>2</v>
      </c>
      <c r="J245" s="127" t="s">
        <v>174</v>
      </c>
      <c r="L245" s="256"/>
      <c r="M245" s="256"/>
    </row>
    <row r="246" spans="1:13" ht="34.5" customHeight="1">
      <c r="A246" s="125" t="s">
        <v>43</v>
      </c>
      <c r="B246" s="188">
        <v>2791</v>
      </c>
      <c r="C246" s="122">
        <v>2324</v>
      </c>
      <c r="D246" s="244">
        <f t="shared" si="20"/>
        <v>-16.732353994983878</v>
      </c>
      <c r="E246" s="55">
        <v>727</v>
      </c>
      <c r="F246" s="122">
        <v>647</v>
      </c>
      <c r="G246" s="244">
        <f t="shared" si="21"/>
        <v>-11.004126547455297</v>
      </c>
      <c r="H246" s="188">
        <v>4</v>
      </c>
      <c r="I246" s="122">
        <v>4</v>
      </c>
      <c r="J246" s="127" t="s">
        <v>19</v>
      </c>
      <c r="L246" s="256"/>
      <c r="M246" s="256"/>
    </row>
    <row r="247" spans="1:13" ht="34.5" customHeight="1">
      <c r="A247" s="125" t="s">
        <v>49</v>
      </c>
      <c r="B247" s="188">
        <v>1072</v>
      </c>
      <c r="C247" s="122">
        <v>395</v>
      </c>
      <c r="D247" s="244">
        <f t="shared" si="20"/>
        <v>-63.15298507462686</v>
      </c>
      <c r="E247" s="55">
        <v>273</v>
      </c>
      <c r="F247" s="122">
        <v>137</v>
      </c>
      <c r="G247" s="244">
        <f t="shared" si="21"/>
        <v>-49.81684981684982</v>
      </c>
      <c r="H247" s="188">
        <v>4</v>
      </c>
      <c r="I247" s="122">
        <v>3</v>
      </c>
      <c r="J247" s="127" t="s">
        <v>247</v>
      </c>
      <c r="L247" s="256"/>
      <c r="M247" s="256"/>
    </row>
    <row r="248" spans="1:13" ht="34.5" customHeight="1">
      <c r="A248" s="125" t="s">
        <v>144</v>
      </c>
      <c r="B248" s="188">
        <v>1461</v>
      </c>
      <c r="C248" s="122">
        <v>1267</v>
      </c>
      <c r="D248" s="244">
        <f t="shared" si="20"/>
        <v>-13.27857631759069</v>
      </c>
      <c r="E248" s="55">
        <v>450</v>
      </c>
      <c r="F248" s="122">
        <v>448</v>
      </c>
      <c r="G248" s="244">
        <f t="shared" si="21"/>
        <v>-0.4444444444444444</v>
      </c>
      <c r="H248" s="188">
        <v>3</v>
      </c>
      <c r="I248" s="122">
        <v>3</v>
      </c>
      <c r="J248" s="126" t="s">
        <v>248</v>
      </c>
      <c r="L248" s="256"/>
      <c r="M248" s="256"/>
    </row>
    <row r="249" spans="1:13" ht="34.5" customHeight="1">
      <c r="A249" s="125" t="s">
        <v>238</v>
      </c>
      <c r="B249" s="188">
        <v>897</v>
      </c>
      <c r="C249" s="122">
        <v>1391</v>
      </c>
      <c r="D249" s="244">
        <f t="shared" si="20"/>
        <v>55.072463768115945</v>
      </c>
      <c r="E249" s="55">
        <v>299</v>
      </c>
      <c r="F249" s="122">
        <v>426</v>
      </c>
      <c r="G249" s="244">
        <f t="shared" si="21"/>
        <v>42.474916387959865</v>
      </c>
      <c r="H249" s="188">
        <v>3</v>
      </c>
      <c r="I249" s="122">
        <v>3</v>
      </c>
      <c r="J249" s="127" t="s">
        <v>17</v>
      </c>
      <c r="L249" s="256"/>
      <c r="M249" s="256"/>
    </row>
    <row r="250" spans="1:13" ht="34.5" customHeight="1">
      <c r="A250" s="124" t="s">
        <v>50</v>
      </c>
      <c r="B250" s="118">
        <v>35988</v>
      </c>
      <c r="C250" s="197">
        <v>52640</v>
      </c>
      <c r="D250" s="244">
        <f t="shared" si="20"/>
        <v>46.270979215293984</v>
      </c>
      <c r="E250" s="189">
        <v>21260</v>
      </c>
      <c r="F250" s="197">
        <v>28828</v>
      </c>
      <c r="G250" s="244">
        <f t="shared" si="21"/>
        <v>35.59736594543744</v>
      </c>
      <c r="H250" s="188">
        <v>2</v>
      </c>
      <c r="I250" s="197">
        <v>2</v>
      </c>
      <c r="J250" s="126" t="s">
        <v>77</v>
      </c>
      <c r="L250" s="256"/>
      <c r="M250" s="256"/>
    </row>
    <row r="251" spans="1:10" ht="34.5" customHeight="1">
      <c r="A251" s="115" t="s">
        <v>3</v>
      </c>
      <c r="B251" s="198">
        <f>(B250+B240)</f>
        <v>77594</v>
      </c>
      <c r="C251" s="232">
        <f>(C250+C240)</f>
        <v>109484</v>
      </c>
      <c r="D251" s="182">
        <f t="shared" si="20"/>
        <v>41.098538546794856</v>
      </c>
      <c r="E251" s="232">
        <f>(E250+E240)</f>
        <v>34676</v>
      </c>
      <c r="F251" s="232">
        <f>(F250+F240)</f>
        <v>48755</v>
      </c>
      <c r="G251" s="182">
        <f t="shared" si="21"/>
        <v>40.60156880839774</v>
      </c>
      <c r="H251" s="198">
        <v>2</v>
      </c>
      <c r="I251" s="200">
        <v>2</v>
      </c>
      <c r="J251" s="209" t="s">
        <v>6</v>
      </c>
    </row>
    <row r="252" spans="1:10" ht="18.75" customHeight="1">
      <c r="A252" s="60" t="s">
        <v>275</v>
      </c>
      <c r="B252" s="65"/>
      <c r="C252" s="65"/>
      <c r="D252" s="65"/>
      <c r="E252" s="65"/>
      <c r="F252" s="70"/>
      <c r="G252" s="70"/>
      <c r="H252" s="65"/>
      <c r="I252" s="65"/>
      <c r="J252" s="60" t="s">
        <v>276</v>
      </c>
    </row>
    <row r="253" spans="1:10" ht="30" customHeight="1">
      <c r="A253" s="224"/>
      <c r="B253" s="274" t="s">
        <v>330</v>
      </c>
      <c r="C253" s="274"/>
      <c r="D253" s="274"/>
      <c r="E253" s="274"/>
      <c r="F253" s="274"/>
      <c r="G253" s="274"/>
      <c r="H253" s="274"/>
      <c r="I253" s="274"/>
      <c r="J253" s="224"/>
    </row>
    <row r="254" spans="1:10" ht="30" customHeight="1">
      <c r="A254" s="226" t="s">
        <v>109</v>
      </c>
      <c r="B254" s="269" t="s">
        <v>331</v>
      </c>
      <c r="C254" s="269"/>
      <c r="D254" s="269"/>
      <c r="E254" s="269"/>
      <c r="F254" s="269"/>
      <c r="G254" s="269"/>
      <c r="H254" s="269"/>
      <c r="I254" s="269"/>
      <c r="J254" s="227" t="s">
        <v>110</v>
      </c>
    </row>
    <row r="255" spans="1:10" ht="33" customHeight="1">
      <c r="A255" s="275" t="s">
        <v>61</v>
      </c>
      <c r="B255" s="261" t="s">
        <v>37</v>
      </c>
      <c r="C255" s="261"/>
      <c r="D255" s="261"/>
      <c r="E255" s="65"/>
      <c r="F255" s="261" t="s">
        <v>52</v>
      </c>
      <c r="G255" s="261"/>
      <c r="H255" s="261"/>
      <c r="I255" s="208"/>
      <c r="J255" s="261" t="s">
        <v>31</v>
      </c>
    </row>
    <row r="256" spans="1:10" ht="36.75" customHeight="1">
      <c r="A256" s="252"/>
      <c r="B256" s="258" t="s">
        <v>51</v>
      </c>
      <c r="C256" s="258"/>
      <c r="D256" s="258"/>
      <c r="E256" s="65"/>
      <c r="F256" s="260" t="s">
        <v>38</v>
      </c>
      <c r="G256" s="260"/>
      <c r="H256" s="260"/>
      <c r="I256" s="73"/>
      <c r="J256" s="259"/>
    </row>
    <row r="257" spans="1:10" ht="47.25">
      <c r="A257" s="276"/>
      <c r="B257" s="207">
        <v>2018</v>
      </c>
      <c r="C257" s="207">
        <v>2019</v>
      </c>
      <c r="D257" s="207" t="s">
        <v>318</v>
      </c>
      <c r="E257" s="91"/>
      <c r="F257" s="207">
        <v>2018</v>
      </c>
      <c r="G257" s="207">
        <v>2019</v>
      </c>
      <c r="H257" s="202" t="s">
        <v>318</v>
      </c>
      <c r="I257" s="202"/>
      <c r="J257" s="260"/>
    </row>
    <row r="258" spans="1:10" ht="34.5" customHeight="1">
      <c r="A258" s="125" t="s">
        <v>54</v>
      </c>
      <c r="B258" s="55">
        <v>12010</v>
      </c>
      <c r="C258" s="55">
        <v>10798</v>
      </c>
      <c r="D258" s="185">
        <f>(C258-B258)*100/B258</f>
        <v>-10.091590341382181</v>
      </c>
      <c r="E258" s="65"/>
      <c r="F258" s="55">
        <v>7451</v>
      </c>
      <c r="G258" s="55">
        <v>6517</v>
      </c>
      <c r="H258" s="184">
        <f>(G258-F258)*100/F258</f>
        <v>-12.53523017044692</v>
      </c>
      <c r="I258" s="56"/>
      <c r="J258" s="164" t="s">
        <v>143</v>
      </c>
    </row>
    <row r="259" spans="1:10" ht="34.5" customHeight="1">
      <c r="A259" s="125" t="s">
        <v>55</v>
      </c>
      <c r="B259" s="55">
        <v>2431</v>
      </c>
      <c r="C259" s="55">
        <v>3982</v>
      </c>
      <c r="D259" s="185">
        <f>(C259-B259)*100/B259</f>
        <v>63.800904977375566</v>
      </c>
      <c r="E259" s="65"/>
      <c r="F259" s="55">
        <v>2171</v>
      </c>
      <c r="G259" s="55">
        <v>3431</v>
      </c>
      <c r="H259" s="184">
        <f>(G259-F259)*100/F259</f>
        <v>58.03777061262091</v>
      </c>
      <c r="I259" s="56"/>
      <c r="J259" s="164" t="s">
        <v>28</v>
      </c>
    </row>
    <row r="260" spans="1:10" ht="34.5" customHeight="1">
      <c r="A260" s="125" t="s">
        <v>56</v>
      </c>
      <c r="B260" s="55">
        <v>63153</v>
      </c>
      <c r="C260" s="55">
        <v>65586</v>
      </c>
      <c r="D260" s="185">
        <f>(C260-B260)*100/B260</f>
        <v>3.8525485725143698</v>
      </c>
      <c r="E260" s="65"/>
      <c r="F260" s="55">
        <v>25054</v>
      </c>
      <c r="G260" s="55">
        <v>24199</v>
      </c>
      <c r="H260" s="184">
        <f>(G260-F260)*100/F260</f>
        <v>-3.4126287219605653</v>
      </c>
      <c r="I260" s="56"/>
      <c r="J260" s="164" t="s">
        <v>8</v>
      </c>
    </row>
    <row r="261" spans="1:10" ht="34.5" customHeight="1">
      <c r="A261" s="125" t="s">
        <v>57</v>
      </c>
      <c r="B261" s="55" t="s">
        <v>291</v>
      </c>
      <c r="C261" s="55">
        <v>6975</v>
      </c>
      <c r="D261" s="185"/>
      <c r="E261" s="65"/>
      <c r="F261" s="55" t="s">
        <v>291</v>
      </c>
      <c r="G261" s="55">
        <v>5427</v>
      </c>
      <c r="H261" s="184"/>
      <c r="I261" s="56"/>
      <c r="J261" s="164" t="s">
        <v>308</v>
      </c>
    </row>
    <row r="262" spans="1:10" ht="34.5" customHeight="1">
      <c r="A262" s="125" t="s">
        <v>309</v>
      </c>
      <c r="B262" s="55" t="s">
        <v>291</v>
      </c>
      <c r="C262" s="55">
        <v>22143</v>
      </c>
      <c r="D262" s="185"/>
      <c r="E262" s="65"/>
      <c r="F262" s="55" t="s">
        <v>291</v>
      </c>
      <c r="G262" s="55">
        <v>9181</v>
      </c>
      <c r="H262" s="184"/>
      <c r="I262" s="56"/>
      <c r="J262" s="164" t="s">
        <v>310</v>
      </c>
    </row>
    <row r="263" spans="1:10" ht="34.5" customHeight="1">
      <c r="A263" s="115" t="s">
        <v>3</v>
      </c>
      <c r="B263" s="200">
        <f>SUM(B258:B262)</f>
        <v>77594</v>
      </c>
      <c r="C263" s="230">
        <f>SUM(C258:C262)</f>
        <v>109484</v>
      </c>
      <c r="D263" s="241">
        <f>(C263-B263)*100/B263</f>
        <v>41.098538546794856</v>
      </c>
      <c r="E263" s="91"/>
      <c r="F263" s="230">
        <f>SUM(F258:F262)</f>
        <v>34676</v>
      </c>
      <c r="G263" s="230">
        <f>SUM(G258:G262)</f>
        <v>48755</v>
      </c>
      <c r="H263" s="243">
        <f>(G263-F263)*100/F263</f>
        <v>40.60156880839774</v>
      </c>
      <c r="I263" s="179"/>
      <c r="J263" s="209" t="s">
        <v>6</v>
      </c>
    </row>
    <row r="264" spans="1:10" ht="15.75">
      <c r="A264" s="60" t="s">
        <v>275</v>
      </c>
      <c r="B264" s="65"/>
      <c r="C264" s="65"/>
      <c r="D264" s="65"/>
      <c r="E264" s="65"/>
      <c r="F264" s="70"/>
      <c r="G264" s="70"/>
      <c r="H264" s="65"/>
      <c r="I264" s="65"/>
      <c r="J264" s="60" t="s">
        <v>276</v>
      </c>
    </row>
    <row r="265" spans="1:10" ht="39.75" customHeight="1">
      <c r="A265" s="60"/>
      <c r="B265" s="65"/>
      <c r="C265" s="65"/>
      <c r="D265" s="65"/>
      <c r="E265" s="65"/>
      <c r="F265" s="70"/>
      <c r="G265" s="70"/>
      <c r="H265" s="65"/>
      <c r="I265" s="65"/>
      <c r="J265" s="60"/>
    </row>
    <row r="266" spans="1:10" ht="39.75" customHeight="1">
      <c r="A266" s="60"/>
      <c r="B266" s="65"/>
      <c r="C266" s="65"/>
      <c r="D266" s="65"/>
      <c r="E266" s="65"/>
      <c r="F266" s="70"/>
      <c r="G266" s="70"/>
      <c r="H266" s="65"/>
      <c r="I266" s="65"/>
      <c r="J266" s="60"/>
    </row>
    <row r="267" spans="1:10" ht="30" customHeight="1">
      <c r="A267" s="224"/>
      <c r="B267" s="274" t="s">
        <v>332</v>
      </c>
      <c r="C267" s="274"/>
      <c r="D267" s="274"/>
      <c r="E267" s="274"/>
      <c r="F267" s="274"/>
      <c r="G267" s="274"/>
      <c r="H267" s="274"/>
      <c r="I267" s="274"/>
      <c r="J267" s="225"/>
    </row>
    <row r="268" spans="1:10" ht="30" customHeight="1">
      <c r="A268" s="226" t="s">
        <v>253</v>
      </c>
      <c r="B268" s="269" t="s">
        <v>333</v>
      </c>
      <c r="C268" s="269"/>
      <c r="D268" s="269"/>
      <c r="E268" s="269"/>
      <c r="F268" s="269"/>
      <c r="G268" s="269"/>
      <c r="H268" s="269"/>
      <c r="I268" s="269"/>
      <c r="J268" s="227" t="s">
        <v>250</v>
      </c>
    </row>
    <row r="269" spans="1:10" ht="30.75" customHeight="1">
      <c r="A269" s="252" t="s">
        <v>4</v>
      </c>
      <c r="B269" s="259" t="s">
        <v>37</v>
      </c>
      <c r="C269" s="259"/>
      <c r="D269" s="187"/>
      <c r="E269" s="259" t="s">
        <v>52</v>
      </c>
      <c r="F269" s="259"/>
      <c r="G269" s="259"/>
      <c r="H269" s="259" t="s">
        <v>53</v>
      </c>
      <c r="I269" s="259"/>
      <c r="J269" s="259" t="s">
        <v>11</v>
      </c>
    </row>
    <row r="270" spans="1:10" ht="33" customHeight="1">
      <c r="A270" s="252"/>
      <c r="B270" s="258" t="s">
        <v>51</v>
      </c>
      <c r="C270" s="258"/>
      <c r="D270" s="69"/>
      <c r="E270" s="260" t="s">
        <v>38</v>
      </c>
      <c r="F270" s="260"/>
      <c r="G270" s="260"/>
      <c r="H270" s="260" t="s">
        <v>39</v>
      </c>
      <c r="I270" s="260"/>
      <c r="J270" s="259"/>
    </row>
    <row r="271" spans="1:10" ht="36" customHeight="1">
      <c r="A271" s="276"/>
      <c r="B271" s="206">
        <v>2018</v>
      </c>
      <c r="C271" s="207">
        <v>2019</v>
      </c>
      <c r="D271" s="231" t="s">
        <v>318</v>
      </c>
      <c r="E271" s="206">
        <v>2018</v>
      </c>
      <c r="F271" s="206">
        <v>2019</v>
      </c>
      <c r="G271" s="231" t="s">
        <v>318</v>
      </c>
      <c r="H271" s="206">
        <v>2018</v>
      </c>
      <c r="I271" s="191">
        <v>2019</v>
      </c>
      <c r="J271" s="259"/>
    </row>
    <row r="272" spans="1:13" ht="34.5" customHeight="1">
      <c r="A272" s="124" t="s">
        <v>40</v>
      </c>
      <c r="B272" s="197">
        <v>10971</v>
      </c>
      <c r="C272" s="197">
        <v>24916</v>
      </c>
      <c r="D272" s="242">
        <f>(C272-B272)*100/B272</f>
        <v>127.10782973293227</v>
      </c>
      <c r="E272" s="197">
        <v>5326</v>
      </c>
      <c r="F272" s="197">
        <v>10230</v>
      </c>
      <c r="G272" s="244">
        <f>(F272-E272)*100/E272</f>
        <v>92.07660533233195</v>
      </c>
      <c r="H272" s="128">
        <f aca="true" t="shared" si="22" ref="H272:H282">(B272/E272)</f>
        <v>2.059894855426211</v>
      </c>
      <c r="I272" s="204">
        <v>2</v>
      </c>
      <c r="J272" s="246" t="s">
        <v>242</v>
      </c>
      <c r="L272" s="178"/>
      <c r="M272" s="178"/>
    </row>
    <row r="273" spans="1:13" ht="34.5" customHeight="1">
      <c r="A273" s="125" t="s">
        <v>41</v>
      </c>
      <c r="B273" s="122">
        <v>636</v>
      </c>
      <c r="C273" s="122">
        <v>4371</v>
      </c>
      <c r="D273" s="242">
        <f aca="true" t="shared" si="23" ref="D273:D283">(C273-B273)*100/B273</f>
        <v>587.2641509433962</v>
      </c>
      <c r="E273" s="122">
        <v>1233</v>
      </c>
      <c r="F273" s="122">
        <v>1640</v>
      </c>
      <c r="G273" s="244">
        <f aca="true" t="shared" si="24" ref="G273:G283">(F273-E273)*100/E273</f>
        <v>33.008921330089215</v>
      </c>
      <c r="H273" s="128">
        <f t="shared" si="22"/>
        <v>0.5158150851581509</v>
      </c>
      <c r="I273" s="56">
        <v>3</v>
      </c>
      <c r="J273" s="127" t="s">
        <v>15</v>
      </c>
      <c r="L273" s="178"/>
      <c r="M273" s="178"/>
    </row>
    <row r="274" spans="1:13" ht="34.5" customHeight="1">
      <c r="A274" s="125" t="s">
        <v>42</v>
      </c>
      <c r="B274" s="122">
        <v>1008</v>
      </c>
      <c r="C274" s="122">
        <v>1605</v>
      </c>
      <c r="D274" s="242">
        <f t="shared" si="23"/>
        <v>59.226190476190474</v>
      </c>
      <c r="E274" s="122">
        <v>361</v>
      </c>
      <c r="F274" s="122">
        <v>551</v>
      </c>
      <c r="G274" s="244">
        <f t="shared" si="24"/>
        <v>52.63157894736842</v>
      </c>
      <c r="H274" s="128">
        <f t="shared" si="22"/>
        <v>2.7922437673130194</v>
      </c>
      <c r="I274" s="56">
        <v>3</v>
      </c>
      <c r="J274" s="127" t="s">
        <v>91</v>
      </c>
      <c r="L274" s="178"/>
      <c r="M274" s="178"/>
    </row>
    <row r="275" spans="1:13" ht="34.5" customHeight="1">
      <c r="A275" s="125" t="s">
        <v>45</v>
      </c>
      <c r="B275" s="122">
        <v>429</v>
      </c>
      <c r="C275" s="122">
        <v>920</v>
      </c>
      <c r="D275" s="242">
        <f t="shared" si="23"/>
        <v>114.45221445221445</v>
      </c>
      <c r="E275" s="122">
        <v>155</v>
      </c>
      <c r="F275" s="122">
        <v>362</v>
      </c>
      <c r="G275" s="244">
        <f t="shared" si="24"/>
        <v>133.5483870967742</v>
      </c>
      <c r="H275" s="128">
        <f t="shared" si="22"/>
        <v>2.767741935483871</v>
      </c>
      <c r="I275" s="56">
        <v>3</v>
      </c>
      <c r="J275" s="127" t="s">
        <v>236</v>
      </c>
      <c r="L275" s="178"/>
      <c r="M275" s="178"/>
    </row>
    <row r="276" spans="1:13" ht="34.5" customHeight="1">
      <c r="A276" s="125" t="s">
        <v>48</v>
      </c>
      <c r="B276" s="122">
        <v>363</v>
      </c>
      <c r="C276" s="122">
        <v>620</v>
      </c>
      <c r="D276" s="242">
        <f t="shared" si="23"/>
        <v>70.79889807162535</v>
      </c>
      <c r="E276" s="122">
        <v>324</v>
      </c>
      <c r="F276" s="122">
        <v>348</v>
      </c>
      <c r="G276" s="244">
        <f t="shared" si="24"/>
        <v>7.407407407407407</v>
      </c>
      <c r="H276" s="128">
        <f t="shared" si="22"/>
        <v>1.1203703703703705</v>
      </c>
      <c r="I276" s="56">
        <v>2</v>
      </c>
      <c r="J276" s="127" t="s">
        <v>237</v>
      </c>
      <c r="L276" s="178"/>
      <c r="M276" s="178"/>
    </row>
    <row r="277" spans="1:13" ht="34.5" customHeight="1">
      <c r="A277" s="125" t="s">
        <v>90</v>
      </c>
      <c r="B277" s="122">
        <v>300</v>
      </c>
      <c r="C277" s="122">
        <v>486</v>
      </c>
      <c r="D277" s="242">
        <f t="shared" si="23"/>
        <v>62</v>
      </c>
      <c r="E277" s="122">
        <v>118</v>
      </c>
      <c r="F277" s="122">
        <v>152</v>
      </c>
      <c r="G277" s="244">
        <f t="shared" si="24"/>
        <v>28.8135593220339</v>
      </c>
      <c r="H277" s="128">
        <f t="shared" si="22"/>
        <v>2.542372881355932</v>
      </c>
      <c r="I277" s="56">
        <v>3</v>
      </c>
      <c r="J277" s="127" t="s">
        <v>12</v>
      </c>
      <c r="L277" s="178"/>
      <c r="M277" s="178"/>
    </row>
    <row r="278" spans="1:13" ht="34.5" customHeight="1">
      <c r="A278" s="125" t="s">
        <v>43</v>
      </c>
      <c r="B278" s="122">
        <v>235</v>
      </c>
      <c r="C278" s="122">
        <v>443</v>
      </c>
      <c r="D278" s="242">
        <f t="shared" si="23"/>
        <v>88.51063829787235</v>
      </c>
      <c r="E278" s="122">
        <v>90</v>
      </c>
      <c r="F278" s="122">
        <v>186</v>
      </c>
      <c r="G278" s="244">
        <f t="shared" si="24"/>
        <v>106.66666666666667</v>
      </c>
      <c r="H278" s="128">
        <f t="shared" si="22"/>
        <v>2.611111111111111</v>
      </c>
      <c r="I278" s="56">
        <v>2</v>
      </c>
      <c r="J278" s="127" t="s">
        <v>19</v>
      </c>
      <c r="L278" s="178"/>
      <c r="M278" s="178"/>
    </row>
    <row r="279" spans="1:13" ht="34.5" customHeight="1">
      <c r="A279" s="125" t="s">
        <v>49</v>
      </c>
      <c r="B279" s="122">
        <v>83</v>
      </c>
      <c r="C279" s="122">
        <v>232</v>
      </c>
      <c r="D279" s="242">
        <f t="shared" si="23"/>
        <v>179.51807228915663</v>
      </c>
      <c r="E279" s="122">
        <v>41</v>
      </c>
      <c r="F279" s="122">
        <v>105</v>
      </c>
      <c r="G279" s="244">
        <f t="shared" si="24"/>
        <v>156.09756097560975</v>
      </c>
      <c r="H279" s="128">
        <f t="shared" si="22"/>
        <v>2.024390243902439</v>
      </c>
      <c r="I279" s="56">
        <v>2</v>
      </c>
      <c r="J279" s="127" t="s">
        <v>243</v>
      </c>
      <c r="L279" s="178"/>
      <c r="M279" s="178"/>
    </row>
    <row r="280" spans="1:13" ht="34.5" customHeight="1">
      <c r="A280" s="125" t="s">
        <v>144</v>
      </c>
      <c r="B280" s="122">
        <v>133</v>
      </c>
      <c r="C280" s="122">
        <v>366</v>
      </c>
      <c r="D280" s="242">
        <f t="shared" si="23"/>
        <v>175.18796992481202</v>
      </c>
      <c r="E280" s="122">
        <v>43</v>
      </c>
      <c r="F280" s="122">
        <v>162</v>
      </c>
      <c r="G280" s="244">
        <f t="shared" si="24"/>
        <v>276.74418604651163</v>
      </c>
      <c r="H280" s="128">
        <f t="shared" si="22"/>
        <v>3.0930232558139537</v>
      </c>
      <c r="I280" s="56">
        <v>2</v>
      </c>
      <c r="J280" s="126" t="s">
        <v>145</v>
      </c>
      <c r="L280" s="178"/>
      <c r="M280" s="178"/>
    </row>
    <row r="281" spans="1:13" ht="34.5" customHeight="1">
      <c r="A281" s="125" t="s">
        <v>238</v>
      </c>
      <c r="B281" s="122">
        <v>216</v>
      </c>
      <c r="C281" s="122">
        <v>443</v>
      </c>
      <c r="D281" s="242">
        <f t="shared" si="23"/>
        <v>105.0925925925926</v>
      </c>
      <c r="E281" s="122">
        <v>74</v>
      </c>
      <c r="F281" s="122">
        <v>101</v>
      </c>
      <c r="G281" s="244">
        <f t="shared" si="24"/>
        <v>36.486486486486484</v>
      </c>
      <c r="H281" s="128">
        <f t="shared" si="22"/>
        <v>2.918918918918919</v>
      </c>
      <c r="I281" s="56">
        <v>4</v>
      </c>
      <c r="J281" s="127" t="s">
        <v>239</v>
      </c>
      <c r="L281" s="178"/>
      <c r="M281" s="178"/>
    </row>
    <row r="282" spans="1:13" ht="34.5" customHeight="1">
      <c r="A282" s="124" t="s">
        <v>50</v>
      </c>
      <c r="B282" s="122">
        <v>3634</v>
      </c>
      <c r="C282" s="197">
        <v>5374</v>
      </c>
      <c r="D282" s="242">
        <f t="shared" si="23"/>
        <v>47.881122729774354</v>
      </c>
      <c r="E282" s="197">
        <v>1752</v>
      </c>
      <c r="F282" s="197">
        <v>2792</v>
      </c>
      <c r="G282" s="244">
        <f t="shared" si="24"/>
        <v>59.36073059360731</v>
      </c>
      <c r="H282" s="128">
        <f t="shared" si="22"/>
        <v>2.074200913242009</v>
      </c>
      <c r="I282" s="204">
        <v>2</v>
      </c>
      <c r="J282" s="245" t="s">
        <v>77</v>
      </c>
      <c r="L282" s="178"/>
      <c r="M282" s="178"/>
    </row>
    <row r="283" spans="1:10" ht="34.5" customHeight="1">
      <c r="A283" s="115" t="s">
        <v>3</v>
      </c>
      <c r="B283" s="200">
        <f>B272+B282</f>
        <v>14605</v>
      </c>
      <c r="C283" s="200">
        <f>(C282+C272)</f>
        <v>30290</v>
      </c>
      <c r="D283" s="243">
        <f t="shared" si="23"/>
        <v>107.39472783293392</v>
      </c>
      <c r="E283" s="230">
        <f>(E282+E272)</f>
        <v>7078</v>
      </c>
      <c r="F283" s="230">
        <f>(F282+F272)</f>
        <v>13022</v>
      </c>
      <c r="G283" s="182">
        <f t="shared" si="24"/>
        <v>83.97852500706414</v>
      </c>
      <c r="H283" s="179">
        <v>2</v>
      </c>
      <c r="I283" s="129">
        <f>(C283/F283)</f>
        <v>2.3260635847028106</v>
      </c>
      <c r="J283" s="214" t="s">
        <v>6</v>
      </c>
    </row>
    <row r="284" spans="1:10" ht="15.75">
      <c r="A284" s="60" t="s">
        <v>275</v>
      </c>
      <c r="B284" s="65"/>
      <c r="C284" s="65"/>
      <c r="D284" s="65"/>
      <c r="E284" s="65"/>
      <c r="F284" s="70"/>
      <c r="G284" s="70"/>
      <c r="H284" s="65"/>
      <c r="I284" s="65"/>
      <c r="J284" s="60" t="s">
        <v>276</v>
      </c>
    </row>
    <row r="285" spans="1:10" ht="30" customHeight="1">
      <c r="A285" s="224"/>
      <c r="B285" s="274" t="s">
        <v>282</v>
      </c>
      <c r="C285" s="274"/>
      <c r="D285" s="274"/>
      <c r="E285" s="274"/>
      <c r="F285" s="274"/>
      <c r="G285" s="274"/>
      <c r="H285" s="274"/>
      <c r="I285" s="274"/>
      <c r="J285" s="225"/>
    </row>
    <row r="286" spans="1:10" ht="30" customHeight="1">
      <c r="A286" s="226" t="s">
        <v>252</v>
      </c>
      <c r="B286" s="269" t="s">
        <v>283</v>
      </c>
      <c r="C286" s="269"/>
      <c r="D286" s="269"/>
      <c r="E286" s="269"/>
      <c r="F286" s="269"/>
      <c r="G286" s="269"/>
      <c r="H286" s="269"/>
      <c r="I286" s="269"/>
      <c r="J286" s="227" t="s">
        <v>251</v>
      </c>
    </row>
    <row r="287" spans="1:10" ht="33.75" customHeight="1">
      <c r="A287" s="275" t="s">
        <v>4</v>
      </c>
      <c r="B287" s="261" t="s">
        <v>37</v>
      </c>
      <c r="C287" s="261"/>
      <c r="D287" s="261" t="s">
        <v>284</v>
      </c>
      <c r="E287" s="261"/>
      <c r="F287" s="208"/>
      <c r="G287" s="261" t="s">
        <v>53</v>
      </c>
      <c r="H287" s="261"/>
      <c r="I287" s="208"/>
      <c r="J287" s="261" t="s">
        <v>11</v>
      </c>
    </row>
    <row r="288" spans="1:10" ht="36" customHeight="1">
      <c r="A288" s="276"/>
      <c r="B288" s="258" t="s">
        <v>51</v>
      </c>
      <c r="C288" s="258"/>
      <c r="D288" s="260" t="s">
        <v>233</v>
      </c>
      <c r="E288" s="260"/>
      <c r="F288" s="73"/>
      <c r="G288" s="260" t="s">
        <v>39</v>
      </c>
      <c r="H288" s="260"/>
      <c r="I288" s="73"/>
      <c r="J288" s="260"/>
    </row>
    <row r="289" spans="1:10" ht="34.5" customHeight="1">
      <c r="A289" s="124" t="s">
        <v>40</v>
      </c>
      <c r="B289" s="263">
        <v>403</v>
      </c>
      <c r="C289" s="263"/>
      <c r="D289" s="263">
        <v>441</v>
      </c>
      <c r="E289" s="263"/>
      <c r="F289" s="189"/>
      <c r="G289" s="265">
        <f aca="true" t="shared" si="25" ref="G289:G300">(D289/B289)</f>
        <v>1.0942928039702233</v>
      </c>
      <c r="H289" s="265"/>
      <c r="I289" s="204"/>
      <c r="J289" s="135" t="s">
        <v>78</v>
      </c>
    </row>
    <row r="290" spans="1:10" ht="34.5" customHeight="1">
      <c r="A290" s="125" t="s">
        <v>41</v>
      </c>
      <c r="B290" s="262">
        <v>77</v>
      </c>
      <c r="C290" s="262"/>
      <c r="D290" s="262">
        <v>84</v>
      </c>
      <c r="E290" s="262"/>
      <c r="F290" s="55"/>
      <c r="G290" s="266">
        <f t="shared" si="25"/>
        <v>1.0909090909090908</v>
      </c>
      <c r="H290" s="266"/>
      <c r="I290" s="56"/>
      <c r="J290" s="133" t="s">
        <v>15</v>
      </c>
    </row>
    <row r="291" spans="1:10" ht="34.5" customHeight="1">
      <c r="A291" s="125" t="s">
        <v>45</v>
      </c>
      <c r="B291" s="262">
        <v>64</v>
      </c>
      <c r="C291" s="262"/>
      <c r="D291" s="262">
        <v>71</v>
      </c>
      <c r="E291" s="262"/>
      <c r="F291" s="55"/>
      <c r="G291" s="266">
        <f t="shared" si="25"/>
        <v>1.109375</v>
      </c>
      <c r="H291" s="266"/>
      <c r="I291" s="56"/>
      <c r="J291" s="133" t="s">
        <v>16</v>
      </c>
    </row>
    <row r="292" spans="1:10" ht="34.5" customHeight="1">
      <c r="A292" s="125" t="s">
        <v>46</v>
      </c>
      <c r="B292" s="262">
        <v>2</v>
      </c>
      <c r="C292" s="262"/>
      <c r="D292" s="262">
        <v>2</v>
      </c>
      <c r="E292" s="262"/>
      <c r="F292" s="55"/>
      <c r="G292" s="266">
        <f t="shared" si="25"/>
        <v>1</v>
      </c>
      <c r="H292" s="266"/>
      <c r="I292" s="56"/>
      <c r="J292" s="133" t="s">
        <v>17</v>
      </c>
    </row>
    <row r="293" spans="1:10" ht="34.5" customHeight="1">
      <c r="A293" s="125" t="s">
        <v>48</v>
      </c>
      <c r="B293" s="262">
        <v>5</v>
      </c>
      <c r="C293" s="262"/>
      <c r="D293" s="262">
        <v>5</v>
      </c>
      <c r="E293" s="262"/>
      <c r="F293" s="55"/>
      <c r="G293" s="266">
        <f t="shared" si="25"/>
        <v>1</v>
      </c>
      <c r="H293" s="266"/>
      <c r="I293" s="137"/>
      <c r="J293" s="133" t="s">
        <v>18</v>
      </c>
    </row>
    <row r="294" spans="1:10" ht="34.5" customHeight="1">
      <c r="A294" s="125" t="s">
        <v>90</v>
      </c>
      <c r="B294" s="262">
        <v>16</v>
      </c>
      <c r="C294" s="262"/>
      <c r="D294" s="262">
        <v>16</v>
      </c>
      <c r="E294" s="262"/>
      <c r="F294" s="55"/>
      <c r="G294" s="266">
        <f t="shared" si="25"/>
        <v>1</v>
      </c>
      <c r="H294" s="266"/>
      <c r="I294" s="66"/>
      <c r="J294" s="134" t="s">
        <v>12</v>
      </c>
    </row>
    <row r="295" spans="1:10" ht="34.5" customHeight="1">
      <c r="A295" s="125" t="s">
        <v>43</v>
      </c>
      <c r="B295" s="262">
        <v>7</v>
      </c>
      <c r="C295" s="262"/>
      <c r="D295" s="262">
        <v>7</v>
      </c>
      <c r="E295" s="262"/>
      <c r="F295" s="55"/>
      <c r="G295" s="266">
        <f t="shared" si="25"/>
        <v>1</v>
      </c>
      <c r="H295" s="266"/>
      <c r="I295" s="56"/>
      <c r="J295" s="133" t="s">
        <v>19</v>
      </c>
    </row>
    <row r="296" spans="1:10" ht="34.5" customHeight="1">
      <c r="A296" s="125" t="s">
        <v>42</v>
      </c>
      <c r="B296" s="262">
        <v>39</v>
      </c>
      <c r="C296" s="262"/>
      <c r="D296" s="262">
        <v>43</v>
      </c>
      <c r="E296" s="262"/>
      <c r="F296" s="55"/>
      <c r="G296" s="266">
        <f t="shared" si="25"/>
        <v>1.1025641025641026</v>
      </c>
      <c r="H296" s="266"/>
      <c r="I296" s="56"/>
      <c r="J296" s="133" t="s">
        <v>277</v>
      </c>
    </row>
    <row r="297" spans="1:10" ht="34.5" customHeight="1">
      <c r="A297" s="125" t="s">
        <v>280</v>
      </c>
      <c r="B297" s="262">
        <v>28</v>
      </c>
      <c r="C297" s="262"/>
      <c r="D297" s="262">
        <v>32</v>
      </c>
      <c r="E297" s="262"/>
      <c r="F297" s="55"/>
      <c r="G297" s="266">
        <f t="shared" si="25"/>
        <v>1.1428571428571428</v>
      </c>
      <c r="H297" s="266"/>
      <c r="I297" s="56"/>
      <c r="J297" s="134" t="s">
        <v>278</v>
      </c>
    </row>
    <row r="298" spans="1:10" ht="34.5" customHeight="1">
      <c r="A298" s="136" t="s">
        <v>281</v>
      </c>
      <c r="B298" s="262">
        <v>31</v>
      </c>
      <c r="C298" s="262"/>
      <c r="D298" s="262">
        <v>35</v>
      </c>
      <c r="E298" s="262"/>
      <c r="F298" s="55"/>
      <c r="G298" s="266">
        <f t="shared" si="25"/>
        <v>1.1290322580645162</v>
      </c>
      <c r="H298" s="266"/>
      <c r="I298" s="56"/>
      <c r="J298" s="134" t="s">
        <v>279</v>
      </c>
    </row>
    <row r="299" spans="1:10" ht="34.5" customHeight="1">
      <c r="A299" s="124" t="s">
        <v>50</v>
      </c>
      <c r="B299" s="263">
        <v>958</v>
      </c>
      <c r="C299" s="263"/>
      <c r="D299" s="263">
        <v>1128</v>
      </c>
      <c r="E299" s="263"/>
      <c r="F299" s="189"/>
      <c r="G299" s="265">
        <f t="shared" si="25"/>
        <v>1.1774530271398747</v>
      </c>
      <c r="H299" s="265"/>
      <c r="I299" s="204"/>
      <c r="J299" s="135" t="s">
        <v>77</v>
      </c>
    </row>
    <row r="300" spans="1:10" ht="34.5" customHeight="1">
      <c r="A300" s="115" t="s">
        <v>3</v>
      </c>
      <c r="B300" s="264">
        <f>(B299+B289)</f>
        <v>1361</v>
      </c>
      <c r="C300" s="264"/>
      <c r="D300" s="264">
        <f>(D299+D289)</f>
        <v>1569</v>
      </c>
      <c r="E300" s="264"/>
      <c r="F300" s="200"/>
      <c r="G300" s="277">
        <f t="shared" si="25"/>
        <v>1.1528288023512123</v>
      </c>
      <c r="H300" s="277"/>
      <c r="I300" s="179"/>
      <c r="J300" s="212" t="s">
        <v>6</v>
      </c>
    </row>
    <row r="301" spans="1:10" ht="15.75">
      <c r="A301" s="60" t="s">
        <v>275</v>
      </c>
      <c r="B301" s="65"/>
      <c r="C301" s="65"/>
      <c r="D301" s="65"/>
      <c r="E301" s="65"/>
      <c r="F301" s="70"/>
      <c r="G301" s="70"/>
      <c r="H301" s="65"/>
      <c r="I301" s="65"/>
      <c r="J301" s="60" t="s">
        <v>276</v>
      </c>
    </row>
    <row r="302" spans="1:10" ht="15.75">
      <c r="A302" s="32"/>
      <c r="B302" s="7"/>
      <c r="C302" s="7"/>
      <c r="D302" s="7"/>
      <c r="E302" s="7"/>
      <c r="F302" s="42"/>
      <c r="G302" s="42"/>
      <c r="H302" s="7"/>
      <c r="I302" s="7"/>
      <c r="J302" s="32"/>
    </row>
    <row r="303" spans="1:10" ht="15.75">
      <c r="A303" s="32"/>
      <c r="B303" s="7"/>
      <c r="C303" s="7"/>
      <c r="D303" s="7"/>
      <c r="E303" s="7"/>
      <c r="F303" s="42"/>
      <c r="G303" s="42"/>
      <c r="H303" s="7"/>
      <c r="I303" s="7"/>
      <c r="J303" s="32"/>
    </row>
    <row r="304" spans="1:10" ht="15.75">
      <c r="A304" s="32"/>
      <c r="B304" s="7"/>
      <c r="C304" s="7"/>
      <c r="D304" s="7"/>
      <c r="E304" s="7"/>
      <c r="F304" s="42"/>
      <c r="G304" s="42"/>
      <c r="H304" s="7"/>
      <c r="I304" s="7"/>
      <c r="J304" s="32"/>
    </row>
    <row r="305" spans="1:10" ht="15.75">
      <c r="A305" s="32"/>
      <c r="B305" s="7"/>
      <c r="C305" s="7"/>
      <c r="D305" s="7"/>
      <c r="E305" s="7"/>
      <c r="F305" s="42"/>
      <c r="G305" s="42"/>
      <c r="H305" s="7"/>
      <c r="I305" s="7"/>
      <c r="J305" s="32"/>
    </row>
    <row r="306" spans="1:10" ht="15.75">
      <c r="A306" s="32"/>
      <c r="B306" s="7"/>
      <c r="C306" s="7"/>
      <c r="D306" s="7"/>
      <c r="E306" s="7"/>
      <c r="F306" s="42"/>
      <c r="G306" s="42"/>
      <c r="H306" s="7"/>
      <c r="I306" s="7"/>
      <c r="J306" s="32"/>
    </row>
    <row r="307" spans="1:10" ht="15.75">
      <c r="A307" s="32"/>
      <c r="B307" s="7"/>
      <c r="C307" s="7"/>
      <c r="D307" s="7"/>
      <c r="E307" s="7"/>
      <c r="F307" s="42"/>
      <c r="G307" s="42"/>
      <c r="H307" s="7"/>
      <c r="I307" s="7"/>
      <c r="J307" s="32"/>
    </row>
    <row r="308" spans="1:10" ht="15.75">
      <c r="A308" s="32"/>
      <c r="B308" s="7"/>
      <c r="C308" s="7"/>
      <c r="D308" s="7"/>
      <c r="E308" s="7"/>
      <c r="F308" s="42"/>
      <c r="G308" s="42"/>
      <c r="H308" s="7"/>
      <c r="I308" s="7"/>
      <c r="J308" s="32"/>
    </row>
    <row r="309" spans="1:10" ht="15.75">
      <c r="A309" s="32"/>
      <c r="B309" s="7"/>
      <c r="C309" s="7"/>
      <c r="D309" s="7"/>
      <c r="E309" s="7"/>
      <c r="F309" s="42"/>
      <c r="G309" s="42"/>
      <c r="H309" s="7"/>
      <c r="I309" s="7"/>
      <c r="J309" s="32"/>
    </row>
    <row r="310" spans="1:10" ht="15.75">
      <c r="A310" s="32"/>
      <c r="B310" s="7"/>
      <c r="C310" s="7"/>
      <c r="D310" s="7"/>
      <c r="E310" s="7"/>
      <c r="F310" s="42"/>
      <c r="G310" s="42"/>
      <c r="H310" s="7"/>
      <c r="I310" s="7"/>
      <c r="J310" s="32"/>
    </row>
    <row r="311" spans="1:10" ht="15.75">
      <c r="A311" s="32"/>
      <c r="B311" s="7"/>
      <c r="C311" s="7"/>
      <c r="D311" s="7"/>
      <c r="E311" s="7"/>
      <c r="F311" s="42"/>
      <c r="G311" s="42"/>
      <c r="H311" s="7"/>
      <c r="I311" s="7"/>
      <c r="J311" s="32"/>
    </row>
    <row r="312" spans="1:10" ht="15.75">
      <c r="A312" s="32"/>
      <c r="B312" s="7"/>
      <c r="C312" s="7"/>
      <c r="D312" s="7"/>
      <c r="E312" s="7"/>
      <c r="F312" s="42"/>
      <c r="G312" s="42"/>
      <c r="H312" s="7"/>
      <c r="I312" s="7"/>
      <c r="J312" s="32"/>
    </row>
    <row r="313" spans="1:10" ht="15.75">
      <c r="A313" s="32"/>
      <c r="B313" s="7"/>
      <c r="C313" s="7"/>
      <c r="D313" s="7"/>
      <c r="E313" s="7"/>
      <c r="F313" s="42"/>
      <c r="G313" s="42"/>
      <c r="H313" s="7"/>
      <c r="I313" s="7"/>
      <c r="J313" s="32"/>
    </row>
    <row r="314" spans="1:10" ht="15.75">
      <c r="A314" s="32"/>
      <c r="B314" s="7"/>
      <c r="C314" s="7"/>
      <c r="D314" s="7"/>
      <c r="E314" s="7"/>
      <c r="F314" s="42"/>
      <c r="G314" s="42"/>
      <c r="H314" s="7"/>
      <c r="I314" s="7"/>
      <c r="J314" s="32"/>
    </row>
    <row r="315" spans="1:10" ht="15.75">
      <c r="A315" s="32"/>
      <c r="B315" s="7"/>
      <c r="C315" s="7"/>
      <c r="D315" s="7"/>
      <c r="E315" s="7"/>
      <c r="F315" s="42"/>
      <c r="G315" s="42"/>
      <c r="H315" s="7"/>
      <c r="I315" s="7"/>
      <c r="J315" s="32"/>
    </row>
    <row r="316" spans="1:10" ht="15.75">
      <c r="A316" s="32"/>
      <c r="B316" s="7"/>
      <c r="C316" s="7"/>
      <c r="D316" s="7"/>
      <c r="E316" s="7"/>
      <c r="F316" s="42"/>
      <c r="G316" s="42"/>
      <c r="H316" s="7"/>
      <c r="I316" s="7"/>
      <c r="J316" s="32"/>
    </row>
    <row r="317" spans="1:10" ht="15.75">
      <c r="A317" s="32"/>
      <c r="B317" s="7"/>
      <c r="C317" s="7"/>
      <c r="D317" s="7"/>
      <c r="E317" s="7"/>
      <c r="F317" s="42"/>
      <c r="G317" s="42"/>
      <c r="H317" s="7"/>
      <c r="I317" s="7"/>
      <c r="J317" s="32"/>
    </row>
    <row r="318" spans="1:10" ht="15.75">
      <c r="A318" s="32"/>
      <c r="B318" s="7"/>
      <c r="C318" s="7"/>
      <c r="D318" s="7"/>
      <c r="E318" s="7"/>
      <c r="F318" s="42"/>
      <c r="G318" s="42"/>
      <c r="H318" s="7"/>
      <c r="I318" s="7"/>
      <c r="J318" s="32"/>
    </row>
    <row r="319" spans="1:10" ht="34.5" customHeight="1">
      <c r="A319" s="65"/>
      <c r="B319" s="267" t="s">
        <v>157</v>
      </c>
      <c r="C319" s="267"/>
      <c r="D319" s="267"/>
      <c r="E319" s="267"/>
      <c r="F319" s="267"/>
      <c r="G319" s="267"/>
      <c r="H319" s="267"/>
      <c r="I319" s="267"/>
      <c r="J319" s="65"/>
    </row>
    <row r="320" spans="1:10" ht="33" customHeight="1">
      <c r="A320" s="140" t="s">
        <v>151</v>
      </c>
      <c r="B320" s="260" t="s">
        <v>158</v>
      </c>
      <c r="C320" s="260"/>
      <c r="D320" s="260"/>
      <c r="E320" s="260"/>
      <c r="F320" s="260"/>
      <c r="G320" s="260"/>
      <c r="H320" s="260"/>
      <c r="I320" s="260"/>
      <c r="J320" s="144" t="s">
        <v>146</v>
      </c>
    </row>
    <row r="321" spans="1:10" ht="29.25" customHeight="1">
      <c r="A321" s="275" t="s">
        <v>61</v>
      </c>
      <c r="B321" s="261" t="s">
        <v>37</v>
      </c>
      <c r="C321" s="261"/>
      <c r="D321" s="261"/>
      <c r="E321" s="261" t="s">
        <v>52</v>
      </c>
      <c r="F321" s="261"/>
      <c r="G321" s="261"/>
      <c r="H321" s="261" t="s">
        <v>62</v>
      </c>
      <c r="I321" s="261"/>
      <c r="J321" s="261" t="s">
        <v>31</v>
      </c>
    </row>
    <row r="322" spans="1:10" ht="23.25" customHeight="1">
      <c r="A322" s="252"/>
      <c r="B322" s="258" t="s">
        <v>51</v>
      </c>
      <c r="C322" s="258"/>
      <c r="D322" s="258"/>
      <c r="E322" s="260" t="s">
        <v>38</v>
      </c>
      <c r="F322" s="260"/>
      <c r="G322" s="260"/>
      <c r="H322" s="260" t="s">
        <v>60</v>
      </c>
      <c r="I322" s="260"/>
      <c r="J322" s="259"/>
    </row>
    <row r="323" spans="1:10" ht="47.25">
      <c r="A323" s="276"/>
      <c r="B323" s="44">
        <v>2014</v>
      </c>
      <c r="C323" s="44">
        <v>2015</v>
      </c>
      <c r="D323" s="44" t="s">
        <v>156</v>
      </c>
      <c r="E323" s="44">
        <v>2014</v>
      </c>
      <c r="F323" s="44">
        <v>2015</v>
      </c>
      <c r="G323" s="44" t="s">
        <v>156</v>
      </c>
      <c r="H323" s="44">
        <v>2014</v>
      </c>
      <c r="I323" s="44">
        <v>2015</v>
      </c>
      <c r="J323" s="260"/>
    </row>
    <row r="324" spans="1:10" ht="34.5" customHeight="1">
      <c r="A324" s="23" t="s">
        <v>54</v>
      </c>
      <c r="B324" s="55"/>
      <c r="C324" s="55"/>
      <c r="D324" s="55"/>
      <c r="E324" s="55"/>
      <c r="F324" s="55"/>
      <c r="G324" s="56"/>
      <c r="H324" s="56"/>
      <c r="I324" s="56"/>
      <c r="J324" s="36" t="s">
        <v>143</v>
      </c>
    </row>
    <row r="325" spans="1:10" ht="34.5" customHeight="1">
      <c r="A325" s="23" t="s">
        <v>55</v>
      </c>
      <c r="B325" s="55"/>
      <c r="C325" s="55"/>
      <c r="D325" s="55"/>
      <c r="E325" s="55"/>
      <c r="F325" s="55"/>
      <c r="G325" s="56"/>
      <c r="H325" s="56"/>
      <c r="I325" s="56"/>
      <c r="J325" s="36" t="s">
        <v>28</v>
      </c>
    </row>
    <row r="326" spans="1:10" ht="34.5" customHeight="1">
      <c r="A326" s="23" t="s">
        <v>56</v>
      </c>
      <c r="B326" s="55"/>
      <c r="C326" s="55"/>
      <c r="D326" s="55"/>
      <c r="E326" s="55"/>
      <c r="F326" s="55"/>
      <c r="G326" s="56"/>
      <c r="H326" s="56"/>
      <c r="I326" s="56"/>
      <c r="J326" s="36" t="s">
        <v>8</v>
      </c>
    </row>
    <row r="327" spans="1:10" ht="34.5" customHeight="1">
      <c r="A327" s="23" t="s">
        <v>57</v>
      </c>
      <c r="B327" s="55"/>
      <c r="C327" s="55"/>
      <c r="D327" s="55"/>
      <c r="E327" s="55"/>
      <c r="F327" s="55"/>
      <c r="G327" s="56"/>
      <c r="H327" s="56"/>
      <c r="I327" s="56"/>
      <c r="J327" s="36" t="s">
        <v>29</v>
      </c>
    </row>
    <row r="328" spans="1:10" ht="34.5" customHeight="1">
      <c r="A328" s="51" t="s">
        <v>59</v>
      </c>
      <c r="B328" s="55"/>
      <c r="C328" s="55"/>
      <c r="D328" s="55"/>
      <c r="E328" s="55"/>
      <c r="F328" s="55"/>
      <c r="G328" s="56"/>
      <c r="H328" s="56"/>
      <c r="I328" s="56"/>
      <c r="J328" s="37" t="s">
        <v>9</v>
      </c>
    </row>
    <row r="329" spans="1:10" ht="34.5" customHeight="1">
      <c r="A329" s="47" t="s">
        <v>3</v>
      </c>
      <c r="B329" s="58"/>
      <c r="C329" s="58"/>
      <c r="D329" s="58"/>
      <c r="E329" s="58"/>
      <c r="F329" s="58"/>
      <c r="G329" s="59"/>
      <c r="H329" s="59"/>
      <c r="I329" s="59"/>
      <c r="J329" s="35" t="s">
        <v>6</v>
      </c>
    </row>
    <row r="330" spans="1:10" ht="15.75">
      <c r="A330" s="32" t="s">
        <v>275</v>
      </c>
      <c r="B330" s="7"/>
      <c r="C330" s="7"/>
      <c r="D330" s="7"/>
      <c r="E330" s="7"/>
      <c r="F330" s="42"/>
      <c r="G330" s="42"/>
      <c r="H330" s="7"/>
      <c r="I330" s="7"/>
      <c r="J330" s="32" t="s">
        <v>276</v>
      </c>
    </row>
    <row r="331" spans="1:10" ht="15.75">
      <c r="A331" s="32"/>
      <c r="B331" s="7"/>
      <c r="C331" s="7"/>
      <c r="D331" s="7"/>
      <c r="E331" s="7"/>
      <c r="F331" s="42"/>
      <c r="G331" s="42"/>
      <c r="H331" s="7"/>
      <c r="I331" s="7"/>
      <c r="J331" s="32"/>
    </row>
    <row r="332" spans="1:10" ht="15.75">
      <c r="A332" s="32"/>
      <c r="B332" s="7"/>
      <c r="C332" s="7"/>
      <c r="D332" s="7"/>
      <c r="E332" s="7"/>
      <c r="F332" s="42"/>
      <c r="G332" s="42"/>
      <c r="H332" s="7"/>
      <c r="I332" s="7"/>
      <c r="J332" s="32"/>
    </row>
    <row r="333" spans="1:10" ht="18.75">
      <c r="A333" s="65"/>
      <c r="B333" s="267" t="s">
        <v>159</v>
      </c>
      <c r="C333" s="267"/>
      <c r="D333" s="267"/>
      <c r="E333" s="267"/>
      <c r="F333" s="267"/>
      <c r="G333" s="267"/>
      <c r="H333" s="267"/>
      <c r="I333" s="267"/>
      <c r="J333" s="65"/>
    </row>
    <row r="334" spans="1:10" ht="15.75">
      <c r="A334" s="141" t="s">
        <v>152</v>
      </c>
      <c r="B334" s="260" t="s">
        <v>160</v>
      </c>
      <c r="C334" s="260"/>
      <c r="D334" s="260"/>
      <c r="E334" s="260"/>
      <c r="F334" s="260"/>
      <c r="G334" s="260"/>
      <c r="H334" s="260"/>
      <c r="I334" s="260"/>
      <c r="J334" s="144" t="s">
        <v>147</v>
      </c>
    </row>
    <row r="335" spans="1:10" ht="15.75">
      <c r="A335" s="275" t="s">
        <v>63</v>
      </c>
      <c r="B335" s="289" t="s">
        <v>64</v>
      </c>
      <c r="C335" s="261" t="s">
        <v>37</v>
      </c>
      <c r="D335" s="261"/>
      <c r="E335" s="261"/>
      <c r="F335" s="261" t="s">
        <v>52</v>
      </c>
      <c r="G335" s="261"/>
      <c r="H335" s="261"/>
      <c r="I335" s="261" t="s">
        <v>62</v>
      </c>
      <c r="J335" s="261"/>
    </row>
    <row r="336" spans="1:10" ht="15.75">
      <c r="A336" s="252"/>
      <c r="B336" s="290"/>
      <c r="C336" s="258" t="s">
        <v>51</v>
      </c>
      <c r="D336" s="258"/>
      <c r="E336" s="258"/>
      <c r="F336" s="260" t="s">
        <v>38</v>
      </c>
      <c r="G336" s="260"/>
      <c r="H336" s="260"/>
      <c r="I336" s="260" t="s">
        <v>60</v>
      </c>
      <c r="J336" s="260"/>
    </row>
    <row r="337" spans="1:10" ht="47.25">
      <c r="A337" s="276"/>
      <c r="B337" s="291"/>
      <c r="C337" s="44">
        <v>2014</v>
      </c>
      <c r="D337" s="44">
        <v>2015</v>
      </c>
      <c r="E337" s="44" t="s">
        <v>156</v>
      </c>
      <c r="F337" s="44">
        <v>2014</v>
      </c>
      <c r="G337" s="44">
        <v>2015</v>
      </c>
      <c r="H337" s="44" t="s">
        <v>156</v>
      </c>
      <c r="I337" s="44">
        <v>2014</v>
      </c>
      <c r="J337" s="44">
        <v>2015</v>
      </c>
    </row>
    <row r="338" spans="1:10" ht="34.5" customHeight="1">
      <c r="A338" s="13" t="s">
        <v>65</v>
      </c>
      <c r="B338" s="56"/>
      <c r="C338" s="55"/>
      <c r="D338" s="55"/>
      <c r="E338" s="55"/>
      <c r="F338" s="55"/>
      <c r="G338" s="55"/>
      <c r="H338" s="56"/>
      <c r="I338" s="56"/>
      <c r="J338" s="56"/>
    </row>
    <row r="339" spans="1:10" ht="34.5" customHeight="1">
      <c r="A339" s="13" t="s">
        <v>66</v>
      </c>
      <c r="B339" s="56"/>
      <c r="C339" s="55"/>
      <c r="D339" s="55"/>
      <c r="E339" s="55"/>
      <c r="F339" s="55"/>
      <c r="G339" s="55"/>
      <c r="H339" s="56"/>
      <c r="I339" s="56"/>
      <c r="J339" s="56"/>
    </row>
    <row r="340" spans="1:10" ht="34.5" customHeight="1">
      <c r="A340" s="13" t="s">
        <v>67</v>
      </c>
      <c r="B340" s="56"/>
      <c r="C340" s="55"/>
      <c r="D340" s="55"/>
      <c r="E340" s="55"/>
      <c r="F340" s="55"/>
      <c r="G340" s="55"/>
      <c r="H340" s="56"/>
      <c r="I340" s="56"/>
      <c r="J340" s="56"/>
    </row>
    <row r="341" spans="1:10" ht="34.5" customHeight="1">
      <c r="A341" s="13" t="s">
        <v>68</v>
      </c>
      <c r="B341" s="56"/>
      <c r="C341" s="55"/>
      <c r="D341" s="55"/>
      <c r="E341" s="55"/>
      <c r="F341" s="55"/>
      <c r="G341" s="55"/>
      <c r="H341" s="56"/>
      <c r="I341" s="56"/>
      <c r="J341" s="56"/>
    </row>
    <row r="342" spans="1:10" ht="34.5" customHeight="1">
      <c r="A342" s="13" t="s">
        <v>69</v>
      </c>
      <c r="B342" s="56"/>
      <c r="C342" s="55"/>
      <c r="D342" s="55"/>
      <c r="E342" s="55"/>
      <c r="F342" s="55"/>
      <c r="G342" s="55"/>
      <c r="H342" s="56"/>
      <c r="I342" s="56"/>
      <c r="J342" s="56"/>
    </row>
    <row r="343" spans="1:10" ht="34.5" customHeight="1">
      <c r="A343" s="13" t="s">
        <v>70</v>
      </c>
      <c r="B343" s="56"/>
      <c r="C343" s="55"/>
      <c r="D343" s="55"/>
      <c r="E343" s="55"/>
      <c r="F343" s="55"/>
      <c r="G343" s="55"/>
      <c r="H343" s="56"/>
      <c r="I343" s="56"/>
      <c r="J343" s="56"/>
    </row>
    <row r="344" spans="1:10" ht="34.5" customHeight="1">
      <c r="A344" s="13" t="s">
        <v>71</v>
      </c>
      <c r="B344" s="56"/>
      <c r="C344" s="55"/>
      <c r="D344" s="55"/>
      <c r="E344" s="55"/>
      <c r="F344" s="55"/>
      <c r="G344" s="55"/>
      <c r="H344" s="56"/>
      <c r="I344" s="56"/>
      <c r="J344" s="56"/>
    </row>
    <row r="345" spans="1:10" ht="34.5" customHeight="1">
      <c r="A345" s="13" t="s">
        <v>72</v>
      </c>
      <c r="B345" s="56"/>
      <c r="C345" s="55"/>
      <c r="D345" s="55"/>
      <c r="E345" s="55"/>
      <c r="F345" s="55"/>
      <c r="G345" s="55"/>
      <c r="H345" s="56"/>
      <c r="I345" s="56"/>
      <c r="J345" s="56"/>
    </row>
    <row r="346" spans="1:10" ht="34.5" customHeight="1">
      <c r="A346" s="13" t="s">
        <v>73</v>
      </c>
      <c r="B346" s="56"/>
      <c r="C346" s="55"/>
      <c r="D346" s="55"/>
      <c r="E346" s="55"/>
      <c r="F346" s="55"/>
      <c r="G346" s="55"/>
      <c r="H346" s="56"/>
      <c r="I346" s="56"/>
      <c r="J346" s="56"/>
    </row>
    <row r="347" spans="1:10" ht="34.5" customHeight="1">
      <c r="A347" s="13" t="s">
        <v>74</v>
      </c>
      <c r="B347" s="56"/>
      <c r="C347" s="55"/>
      <c r="D347" s="55"/>
      <c r="E347" s="55"/>
      <c r="F347" s="55"/>
      <c r="G347" s="55"/>
      <c r="H347" s="56"/>
      <c r="I347" s="56"/>
      <c r="J347" s="56"/>
    </row>
    <row r="348" spans="1:10" ht="34.5" customHeight="1">
      <c r="A348" s="13" t="s">
        <v>75</v>
      </c>
      <c r="B348" s="56"/>
      <c r="C348" s="55"/>
      <c r="D348" s="55"/>
      <c r="E348" s="55"/>
      <c r="F348" s="55"/>
      <c r="G348" s="55"/>
      <c r="H348" s="56"/>
      <c r="I348" s="56"/>
      <c r="J348" s="56"/>
    </row>
    <row r="349" spans="1:10" ht="34.5" customHeight="1">
      <c r="A349" s="13" t="s">
        <v>76</v>
      </c>
      <c r="B349" s="56"/>
      <c r="C349" s="55"/>
      <c r="D349" s="55"/>
      <c r="E349" s="55"/>
      <c r="F349" s="55"/>
      <c r="G349" s="55"/>
      <c r="H349" s="56"/>
      <c r="I349" s="56"/>
      <c r="J349" s="56"/>
    </row>
    <row r="350" spans="1:10" ht="34.5" customHeight="1">
      <c r="A350" s="49" t="s">
        <v>3</v>
      </c>
      <c r="B350" s="59"/>
      <c r="C350" s="58"/>
      <c r="D350" s="58"/>
      <c r="E350" s="58"/>
      <c r="F350" s="58"/>
      <c r="G350" s="58"/>
      <c r="H350" s="59"/>
      <c r="I350" s="59"/>
      <c r="J350" s="138"/>
    </row>
    <row r="351" spans="1:10" ht="15.75">
      <c r="A351" s="32" t="s">
        <v>275</v>
      </c>
      <c r="B351" s="7"/>
      <c r="C351" s="7"/>
      <c r="D351" s="7"/>
      <c r="E351" s="7"/>
      <c r="F351" s="42"/>
      <c r="G351" s="42"/>
      <c r="H351" s="7"/>
      <c r="I351" s="7"/>
      <c r="J351" s="32" t="s">
        <v>276</v>
      </c>
    </row>
    <row r="352" spans="1:10" ht="15.75">
      <c r="A352" s="32"/>
      <c r="B352" s="7"/>
      <c r="C352" s="7"/>
      <c r="D352" s="7"/>
      <c r="E352" s="7"/>
      <c r="F352" s="42"/>
      <c r="G352" s="42"/>
      <c r="H352" s="7"/>
      <c r="I352" s="7"/>
      <c r="J352" s="32"/>
    </row>
    <row r="353" spans="1:10" ht="15.75">
      <c r="A353" s="32"/>
      <c r="B353" s="7"/>
      <c r="C353" s="7"/>
      <c r="D353" s="7"/>
      <c r="E353" s="7"/>
      <c r="F353" s="42"/>
      <c r="G353" s="42"/>
      <c r="H353" s="7"/>
      <c r="I353" s="7"/>
      <c r="J353" s="32"/>
    </row>
    <row r="354" s="65" customFormat="1" ht="15.75"/>
    <row r="355" spans="1:10" ht="18.75">
      <c r="A355" s="65"/>
      <c r="B355" s="267" t="s">
        <v>161</v>
      </c>
      <c r="C355" s="267"/>
      <c r="D355" s="267"/>
      <c r="E355" s="267"/>
      <c r="F355" s="267"/>
      <c r="G355" s="267"/>
      <c r="H355" s="267"/>
      <c r="I355" s="267"/>
      <c r="J355" s="66"/>
    </row>
    <row r="356" spans="1:10" ht="15.75">
      <c r="A356" s="140" t="s">
        <v>153</v>
      </c>
      <c r="B356" s="260" t="s">
        <v>162</v>
      </c>
      <c r="C356" s="260"/>
      <c r="D356" s="260"/>
      <c r="E356" s="260"/>
      <c r="F356" s="260"/>
      <c r="G356" s="260"/>
      <c r="H356" s="260"/>
      <c r="I356" s="260"/>
      <c r="J356" s="144" t="s">
        <v>148</v>
      </c>
    </row>
    <row r="357" spans="1:10" ht="15.75">
      <c r="A357" s="275" t="s">
        <v>4</v>
      </c>
      <c r="B357" s="261" t="s">
        <v>37</v>
      </c>
      <c r="C357" s="261"/>
      <c r="D357" s="261"/>
      <c r="E357" s="261" t="s">
        <v>52</v>
      </c>
      <c r="F357" s="261"/>
      <c r="G357" s="261"/>
      <c r="H357" s="261" t="s">
        <v>53</v>
      </c>
      <c r="I357" s="261"/>
      <c r="J357" s="261" t="s">
        <v>11</v>
      </c>
    </row>
    <row r="358" spans="1:10" ht="15.75">
      <c r="A358" s="252"/>
      <c r="B358" s="258" t="s">
        <v>51</v>
      </c>
      <c r="C358" s="258"/>
      <c r="D358" s="258"/>
      <c r="E358" s="260" t="s">
        <v>38</v>
      </c>
      <c r="F358" s="260"/>
      <c r="G358" s="260"/>
      <c r="H358" s="260" t="s">
        <v>39</v>
      </c>
      <c r="I358" s="260"/>
      <c r="J358" s="259"/>
    </row>
    <row r="359" spans="1:10" ht="47.25">
      <c r="A359" s="276"/>
      <c r="B359" s="44">
        <v>2014</v>
      </c>
      <c r="C359" s="44">
        <v>2015</v>
      </c>
      <c r="D359" s="44" t="s">
        <v>156</v>
      </c>
      <c r="E359" s="44">
        <v>2014</v>
      </c>
      <c r="F359" s="44">
        <v>2015</v>
      </c>
      <c r="G359" s="44" t="s">
        <v>156</v>
      </c>
      <c r="H359" s="44">
        <v>2014</v>
      </c>
      <c r="I359" s="44">
        <v>2015</v>
      </c>
      <c r="J359" s="260"/>
    </row>
    <row r="360" spans="1:10" ht="34.5" customHeight="1">
      <c r="A360" s="45" t="s">
        <v>40</v>
      </c>
      <c r="B360" s="57"/>
      <c r="C360" s="57"/>
      <c r="D360" s="57"/>
      <c r="E360" s="57"/>
      <c r="F360" s="57"/>
      <c r="G360" s="67"/>
      <c r="H360" s="67"/>
      <c r="I360" s="67"/>
      <c r="J360" s="32" t="s">
        <v>78</v>
      </c>
    </row>
    <row r="361" spans="1:10" ht="34.5" customHeight="1">
      <c r="A361" s="23" t="s">
        <v>41</v>
      </c>
      <c r="B361" s="55"/>
      <c r="C361" s="55"/>
      <c r="D361" s="55"/>
      <c r="E361" s="55"/>
      <c r="F361" s="55"/>
      <c r="G361" s="56"/>
      <c r="H361" s="56"/>
      <c r="I361" s="56"/>
      <c r="J361" s="38" t="s">
        <v>15</v>
      </c>
    </row>
    <row r="362" spans="1:10" ht="34.5" customHeight="1">
      <c r="A362" s="23" t="s">
        <v>43</v>
      </c>
      <c r="B362" s="55"/>
      <c r="C362" s="55"/>
      <c r="D362" s="55"/>
      <c r="E362" s="55"/>
      <c r="F362" s="55"/>
      <c r="G362" s="56"/>
      <c r="H362" s="56"/>
      <c r="I362" s="56"/>
      <c r="J362" s="38" t="s">
        <v>19</v>
      </c>
    </row>
    <row r="363" spans="1:10" ht="34.5" customHeight="1">
      <c r="A363" s="23" t="s">
        <v>88</v>
      </c>
      <c r="B363" s="55"/>
      <c r="C363" s="55"/>
      <c r="D363" s="55"/>
      <c r="E363" s="55"/>
      <c r="F363" s="55"/>
      <c r="G363" s="56"/>
      <c r="H363" s="56"/>
      <c r="I363" s="56"/>
      <c r="J363" s="50" t="s">
        <v>14</v>
      </c>
    </row>
    <row r="364" spans="1:10" ht="34.5" customHeight="1">
      <c r="A364" s="23" t="s">
        <v>45</v>
      </c>
      <c r="B364" s="55"/>
      <c r="C364" s="55"/>
      <c r="D364" s="55"/>
      <c r="E364" s="55"/>
      <c r="F364" s="55"/>
      <c r="G364" s="56"/>
      <c r="H364" s="56"/>
      <c r="I364" s="56"/>
      <c r="J364" s="38" t="s">
        <v>16</v>
      </c>
    </row>
    <row r="365" spans="1:10" ht="34.5" customHeight="1">
      <c r="A365" s="23" t="s">
        <v>90</v>
      </c>
      <c r="B365" s="55"/>
      <c r="C365" s="55"/>
      <c r="D365" s="55"/>
      <c r="E365" s="55"/>
      <c r="F365" s="55"/>
      <c r="G365" s="56"/>
      <c r="H365" s="56"/>
      <c r="I365" s="56"/>
      <c r="J365" s="7" t="s">
        <v>12</v>
      </c>
    </row>
    <row r="366" spans="1:10" ht="34.5" customHeight="1">
      <c r="A366" s="23" t="s">
        <v>42</v>
      </c>
      <c r="B366" s="55"/>
      <c r="C366" s="55"/>
      <c r="D366" s="55"/>
      <c r="E366" s="55"/>
      <c r="F366" s="55"/>
      <c r="G366" s="56"/>
      <c r="H366" s="56"/>
      <c r="I366" s="56"/>
      <c r="J366" s="38" t="s">
        <v>89</v>
      </c>
    </row>
    <row r="367" spans="1:10" ht="34.5" customHeight="1">
      <c r="A367" s="23" t="s">
        <v>46</v>
      </c>
      <c r="B367" s="55"/>
      <c r="C367" s="55"/>
      <c r="D367" s="55"/>
      <c r="E367" s="55"/>
      <c r="F367" s="55"/>
      <c r="G367" s="56"/>
      <c r="H367" s="56"/>
      <c r="I367" s="56"/>
      <c r="J367" s="38" t="s">
        <v>17</v>
      </c>
    </row>
    <row r="368" spans="1:10" ht="34.5" customHeight="1">
      <c r="A368" s="23" t="s">
        <v>44</v>
      </c>
      <c r="B368" s="55"/>
      <c r="C368" s="55"/>
      <c r="D368" s="55"/>
      <c r="E368" s="55"/>
      <c r="F368" s="55"/>
      <c r="G368" s="56"/>
      <c r="H368" s="56"/>
      <c r="I368" s="56"/>
      <c r="J368" s="39" t="s">
        <v>20</v>
      </c>
    </row>
    <row r="369" spans="1:10" ht="34.5" customHeight="1">
      <c r="A369" s="23" t="s">
        <v>48</v>
      </c>
      <c r="B369" s="55"/>
      <c r="C369" s="55"/>
      <c r="D369" s="55"/>
      <c r="E369" s="55"/>
      <c r="F369" s="55"/>
      <c r="G369" s="56"/>
      <c r="H369" s="56"/>
      <c r="I369" s="56"/>
      <c r="J369" s="38" t="s">
        <v>18</v>
      </c>
    </row>
    <row r="370" spans="1:10" ht="34.5" customHeight="1">
      <c r="A370" s="45" t="s">
        <v>50</v>
      </c>
      <c r="B370" s="57"/>
      <c r="C370" s="57"/>
      <c r="D370" s="57"/>
      <c r="E370" s="57"/>
      <c r="F370" s="57"/>
      <c r="G370" s="67"/>
      <c r="H370" s="67"/>
      <c r="I370" s="67"/>
      <c r="J370" s="40" t="s">
        <v>77</v>
      </c>
    </row>
    <row r="371" spans="1:10" ht="34.5" customHeight="1">
      <c r="A371" s="47" t="s">
        <v>3</v>
      </c>
      <c r="B371" s="58"/>
      <c r="C371" s="58"/>
      <c r="D371" s="58"/>
      <c r="E371" s="58"/>
      <c r="F371" s="58"/>
      <c r="G371" s="59"/>
      <c r="H371" s="59"/>
      <c r="I371" s="59"/>
      <c r="J371" s="35" t="s">
        <v>6</v>
      </c>
    </row>
    <row r="372" spans="1:10" ht="15.75">
      <c r="A372" s="32" t="s">
        <v>275</v>
      </c>
      <c r="B372" s="7"/>
      <c r="C372" s="7"/>
      <c r="D372" s="7"/>
      <c r="E372" s="7"/>
      <c r="F372" s="42"/>
      <c r="G372" s="42"/>
      <c r="H372" s="7"/>
      <c r="I372" s="7"/>
      <c r="J372" s="32" t="s">
        <v>276</v>
      </c>
    </row>
    <row r="373" spans="1:10" ht="15.75">
      <c r="A373" s="7"/>
      <c r="B373" s="7"/>
      <c r="C373" s="7"/>
      <c r="D373" s="7"/>
      <c r="E373" s="7"/>
      <c r="F373" s="42"/>
      <c r="G373" s="42"/>
      <c r="H373" s="7"/>
      <c r="I373" s="7"/>
      <c r="J373" s="7"/>
    </row>
    <row r="374" spans="1:10" ht="15.75">
      <c r="A374" s="7"/>
      <c r="B374" s="7"/>
      <c r="C374" s="7"/>
      <c r="D374" s="7"/>
      <c r="E374" s="7"/>
      <c r="F374" s="42"/>
      <c r="G374" s="42"/>
      <c r="H374" s="7"/>
      <c r="I374" s="7"/>
      <c r="J374" s="7"/>
    </row>
    <row r="375" spans="1:10" ht="18.75">
      <c r="A375" s="65"/>
      <c r="B375" s="267" t="s">
        <v>163</v>
      </c>
      <c r="C375" s="267"/>
      <c r="D375" s="267"/>
      <c r="E375" s="267"/>
      <c r="F375" s="267"/>
      <c r="G375" s="267"/>
      <c r="H375" s="267"/>
      <c r="I375" s="267"/>
      <c r="J375" s="65"/>
    </row>
    <row r="376" spans="1:10" ht="15.75">
      <c r="A376" s="140" t="s">
        <v>154</v>
      </c>
      <c r="B376" s="260" t="s">
        <v>164</v>
      </c>
      <c r="C376" s="260"/>
      <c r="D376" s="260"/>
      <c r="E376" s="260"/>
      <c r="F376" s="260"/>
      <c r="G376" s="260"/>
      <c r="H376" s="260"/>
      <c r="I376" s="260"/>
      <c r="J376" s="144" t="s">
        <v>149</v>
      </c>
    </row>
    <row r="377" spans="1:10" ht="15.75">
      <c r="A377" s="275" t="s">
        <v>61</v>
      </c>
      <c r="B377" s="261" t="s">
        <v>37</v>
      </c>
      <c r="C377" s="261"/>
      <c r="D377" s="261"/>
      <c r="E377" s="261" t="s">
        <v>52</v>
      </c>
      <c r="F377" s="261"/>
      <c r="G377" s="261"/>
      <c r="H377" s="261" t="s">
        <v>62</v>
      </c>
      <c r="I377" s="261"/>
      <c r="J377" s="261" t="s">
        <v>31</v>
      </c>
    </row>
    <row r="378" spans="1:10" ht="15.75">
      <c r="A378" s="252"/>
      <c r="B378" s="258" t="s">
        <v>51</v>
      </c>
      <c r="C378" s="258"/>
      <c r="D378" s="258"/>
      <c r="E378" s="260" t="s">
        <v>38</v>
      </c>
      <c r="F378" s="260"/>
      <c r="G378" s="260"/>
      <c r="H378" s="260" t="s">
        <v>60</v>
      </c>
      <c r="I378" s="260"/>
      <c r="J378" s="259"/>
    </row>
    <row r="379" spans="1:10" ht="47.25">
      <c r="A379" s="276"/>
      <c r="B379" s="44">
        <v>2014</v>
      </c>
      <c r="C379" s="44">
        <v>2015</v>
      </c>
      <c r="D379" s="44" t="s">
        <v>156</v>
      </c>
      <c r="E379" s="44">
        <v>2014</v>
      </c>
      <c r="F379" s="44">
        <v>2015</v>
      </c>
      <c r="G379" s="44" t="s">
        <v>156</v>
      </c>
      <c r="H379" s="44">
        <v>2014</v>
      </c>
      <c r="I379" s="44">
        <v>2015</v>
      </c>
      <c r="J379" s="260"/>
    </row>
    <row r="380" spans="1:10" ht="34.5" customHeight="1">
      <c r="A380" s="23" t="s">
        <v>54</v>
      </c>
      <c r="B380" s="55"/>
      <c r="C380" s="55"/>
      <c r="D380" s="55"/>
      <c r="E380" s="55"/>
      <c r="F380" s="55"/>
      <c r="G380" s="56"/>
      <c r="H380" s="56"/>
      <c r="I380" s="56"/>
      <c r="J380" s="36" t="s">
        <v>143</v>
      </c>
    </row>
    <row r="381" spans="1:10" ht="34.5" customHeight="1">
      <c r="A381" s="23" t="s">
        <v>55</v>
      </c>
      <c r="B381" s="55"/>
      <c r="C381" s="55"/>
      <c r="D381" s="55"/>
      <c r="E381" s="55"/>
      <c r="F381" s="55"/>
      <c r="G381" s="56"/>
      <c r="H381" s="56"/>
      <c r="I381" s="56"/>
      <c r="J381" s="36" t="s">
        <v>28</v>
      </c>
    </row>
    <row r="382" spans="1:10" ht="34.5" customHeight="1">
      <c r="A382" s="23" t="s">
        <v>56</v>
      </c>
      <c r="B382" s="55"/>
      <c r="C382" s="55"/>
      <c r="D382" s="55"/>
      <c r="E382" s="55"/>
      <c r="F382" s="55"/>
      <c r="G382" s="56"/>
      <c r="H382" s="56"/>
      <c r="I382" s="56"/>
      <c r="J382" s="36" t="s">
        <v>8</v>
      </c>
    </row>
    <row r="383" spans="1:10" ht="34.5" customHeight="1">
      <c r="A383" s="23" t="s">
        <v>57</v>
      </c>
      <c r="B383" s="55"/>
      <c r="C383" s="55"/>
      <c r="D383" s="55"/>
      <c r="E383" s="55"/>
      <c r="F383" s="55"/>
      <c r="G383" s="56"/>
      <c r="H383" s="56"/>
      <c r="I383" s="56"/>
      <c r="J383" s="36" t="s">
        <v>29</v>
      </c>
    </row>
    <row r="384" spans="1:10" ht="34.5" customHeight="1">
      <c r="A384" s="51" t="s">
        <v>59</v>
      </c>
      <c r="B384" s="55"/>
      <c r="C384" s="55"/>
      <c r="D384" s="55"/>
      <c r="E384" s="55"/>
      <c r="F384" s="55"/>
      <c r="G384" s="56"/>
      <c r="H384" s="56"/>
      <c r="I384" s="56"/>
      <c r="J384" s="37" t="s">
        <v>9</v>
      </c>
    </row>
    <row r="385" spans="1:10" ht="34.5" customHeight="1">
      <c r="A385" s="47" t="s">
        <v>3</v>
      </c>
      <c r="B385" s="58"/>
      <c r="C385" s="58"/>
      <c r="D385" s="58"/>
      <c r="E385" s="58"/>
      <c r="F385" s="58"/>
      <c r="G385" s="59"/>
      <c r="H385" s="59"/>
      <c r="I385" s="59"/>
      <c r="J385" s="35" t="s">
        <v>6</v>
      </c>
    </row>
    <row r="386" spans="1:10" ht="34.5" customHeight="1">
      <c r="A386" s="32" t="s">
        <v>275</v>
      </c>
      <c r="B386" s="7"/>
      <c r="C386" s="7"/>
      <c r="D386" s="7"/>
      <c r="E386" s="7"/>
      <c r="F386" s="42"/>
      <c r="G386" s="42"/>
      <c r="H386" s="7"/>
      <c r="I386" s="7"/>
      <c r="J386" s="32" t="s">
        <v>276</v>
      </c>
    </row>
    <row r="387" spans="1:10" ht="34.5" customHeight="1">
      <c r="A387" s="32"/>
      <c r="B387" s="7"/>
      <c r="C387" s="7"/>
      <c r="D387" s="7"/>
      <c r="E387" s="7"/>
      <c r="F387" s="42"/>
      <c r="G387" s="42"/>
      <c r="H387" s="7"/>
      <c r="I387" s="7"/>
      <c r="J387" s="32"/>
    </row>
    <row r="388" spans="1:10" ht="34.5" customHeight="1">
      <c r="A388" s="32"/>
      <c r="B388" s="7"/>
      <c r="C388" s="7"/>
      <c r="D388" s="7"/>
      <c r="E388" s="7"/>
      <c r="F388" s="42"/>
      <c r="G388" s="42"/>
      <c r="H388" s="7"/>
      <c r="I388" s="7"/>
      <c r="J388" s="32"/>
    </row>
    <row r="389" spans="1:10" ht="18.75">
      <c r="A389" s="65"/>
      <c r="B389" s="267" t="s">
        <v>165</v>
      </c>
      <c r="C389" s="267"/>
      <c r="D389" s="267"/>
      <c r="E389" s="267"/>
      <c r="F389" s="267"/>
      <c r="G389" s="267"/>
      <c r="H389" s="267"/>
      <c r="I389" s="267"/>
      <c r="J389" s="65"/>
    </row>
    <row r="390" spans="1:10" ht="15.75">
      <c r="A390" s="141" t="s">
        <v>155</v>
      </c>
      <c r="B390" s="260" t="s">
        <v>166</v>
      </c>
      <c r="C390" s="260"/>
      <c r="D390" s="260"/>
      <c r="E390" s="260"/>
      <c r="F390" s="260"/>
      <c r="G390" s="260"/>
      <c r="H390" s="260"/>
      <c r="I390" s="260"/>
      <c r="J390" s="144" t="s">
        <v>150</v>
      </c>
    </row>
    <row r="391" spans="1:10" ht="15.75">
      <c r="A391" s="275" t="s">
        <v>63</v>
      </c>
      <c r="B391" s="289" t="s">
        <v>64</v>
      </c>
      <c r="C391" s="261" t="s">
        <v>37</v>
      </c>
      <c r="D391" s="261"/>
      <c r="E391" s="261"/>
      <c r="F391" s="261" t="s">
        <v>52</v>
      </c>
      <c r="G391" s="261"/>
      <c r="H391" s="261"/>
      <c r="I391" s="261" t="s">
        <v>62</v>
      </c>
      <c r="J391" s="261"/>
    </row>
    <row r="392" spans="1:10" ht="15.75">
      <c r="A392" s="252"/>
      <c r="B392" s="290"/>
      <c r="C392" s="258" t="s">
        <v>51</v>
      </c>
      <c r="D392" s="258"/>
      <c r="E392" s="258"/>
      <c r="F392" s="260" t="s">
        <v>38</v>
      </c>
      <c r="G392" s="260"/>
      <c r="H392" s="260"/>
      <c r="I392" s="260" t="s">
        <v>60</v>
      </c>
      <c r="J392" s="260"/>
    </row>
    <row r="393" spans="1:10" ht="47.25">
      <c r="A393" s="276"/>
      <c r="B393" s="291"/>
      <c r="C393" s="44">
        <v>2014</v>
      </c>
      <c r="D393" s="44">
        <v>2015</v>
      </c>
      <c r="E393" s="44" t="s">
        <v>156</v>
      </c>
      <c r="F393" s="44">
        <v>2014</v>
      </c>
      <c r="G393" s="44">
        <v>2015</v>
      </c>
      <c r="H393" s="44" t="s">
        <v>156</v>
      </c>
      <c r="I393" s="44">
        <v>2014</v>
      </c>
      <c r="J393" s="44">
        <v>2015</v>
      </c>
    </row>
    <row r="394" spans="1:10" ht="34.5" customHeight="1">
      <c r="A394" s="13" t="s">
        <v>65</v>
      </c>
      <c r="B394" s="56"/>
      <c r="C394" s="55"/>
      <c r="D394" s="55"/>
      <c r="E394" s="55"/>
      <c r="F394" s="55"/>
      <c r="G394" s="55"/>
      <c r="H394" s="56"/>
      <c r="I394" s="56"/>
      <c r="J394" s="56"/>
    </row>
    <row r="395" spans="1:10" ht="34.5" customHeight="1">
      <c r="A395" s="13" t="s">
        <v>66</v>
      </c>
      <c r="B395" s="56"/>
      <c r="C395" s="55"/>
      <c r="D395" s="55"/>
      <c r="E395" s="55"/>
      <c r="F395" s="55"/>
      <c r="G395" s="55"/>
      <c r="H395" s="56"/>
      <c r="I395" s="56"/>
      <c r="J395" s="56"/>
    </row>
    <row r="396" spans="1:10" ht="34.5" customHeight="1">
      <c r="A396" s="13" t="s">
        <v>67</v>
      </c>
      <c r="B396" s="56"/>
      <c r="C396" s="55"/>
      <c r="D396" s="55"/>
      <c r="E396" s="55"/>
      <c r="F396" s="55"/>
      <c r="G396" s="55"/>
      <c r="H396" s="56"/>
      <c r="I396" s="56"/>
      <c r="J396" s="56"/>
    </row>
    <row r="397" spans="1:10" ht="34.5" customHeight="1">
      <c r="A397" s="13" t="s">
        <v>68</v>
      </c>
      <c r="B397" s="56"/>
      <c r="C397" s="55"/>
      <c r="D397" s="55"/>
      <c r="E397" s="55"/>
      <c r="F397" s="55"/>
      <c r="G397" s="55"/>
      <c r="H397" s="56"/>
      <c r="I397" s="56"/>
      <c r="J397" s="56"/>
    </row>
    <row r="398" spans="1:10" ht="34.5" customHeight="1">
      <c r="A398" s="13" t="s">
        <v>69</v>
      </c>
      <c r="B398" s="56"/>
      <c r="C398" s="55"/>
      <c r="D398" s="55"/>
      <c r="E398" s="55"/>
      <c r="F398" s="55"/>
      <c r="G398" s="55"/>
      <c r="H398" s="56"/>
      <c r="I398" s="56"/>
      <c r="J398" s="56"/>
    </row>
    <row r="399" spans="1:10" ht="34.5" customHeight="1">
      <c r="A399" s="13" t="s">
        <v>70</v>
      </c>
      <c r="B399" s="56"/>
      <c r="C399" s="55"/>
      <c r="D399" s="55"/>
      <c r="E399" s="55"/>
      <c r="F399" s="55"/>
      <c r="G399" s="55"/>
      <c r="H399" s="56"/>
      <c r="I399" s="56"/>
      <c r="J399" s="56"/>
    </row>
    <row r="400" spans="1:10" ht="34.5" customHeight="1">
      <c r="A400" s="13" t="s">
        <v>71</v>
      </c>
      <c r="B400" s="56"/>
      <c r="C400" s="55"/>
      <c r="D400" s="55"/>
      <c r="E400" s="55"/>
      <c r="F400" s="55"/>
      <c r="G400" s="55"/>
      <c r="H400" s="56"/>
      <c r="I400" s="56"/>
      <c r="J400" s="56"/>
    </row>
    <row r="401" spans="1:10" ht="34.5" customHeight="1">
      <c r="A401" s="13" t="s">
        <v>72</v>
      </c>
      <c r="B401" s="56"/>
      <c r="C401" s="55"/>
      <c r="D401" s="55"/>
      <c r="E401" s="55"/>
      <c r="F401" s="55"/>
      <c r="G401" s="55"/>
      <c r="H401" s="56"/>
      <c r="I401" s="56"/>
      <c r="J401" s="56"/>
    </row>
    <row r="402" spans="1:10" ht="34.5" customHeight="1">
      <c r="A402" s="13" t="s">
        <v>73</v>
      </c>
      <c r="B402" s="56"/>
      <c r="C402" s="55"/>
      <c r="D402" s="55"/>
      <c r="E402" s="55"/>
      <c r="F402" s="55"/>
      <c r="G402" s="55"/>
      <c r="H402" s="56"/>
      <c r="I402" s="56"/>
      <c r="J402" s="56"/>
    </row>
    <row r="403" spans="1:10" ht="34.5" customHeight="1">
      <c r="A403" s="13" t="s">
        <v>74</v>
      </c>
      <c r="B403" s="56"/>
      <c r="C403" s="55"/>
      <c r="D403" s="55"/>
      <c r="E403" s="55"/>
      <c r="F403" s="55"/>
      <c r="G403" s="55"/>
      <c r="H403" s="56"/>
      <c r="I403" s="56"/>
      <c r="J403" s="56"/>
    </row>
    <row r="404" spans="1:10" ht="34.5" customHeight="1">
      <c r="A404" s="13" t="s">
        <v>75</v>
      </c>
      <c r="B404" s="56"/>
      <c r="C404" s="55"/>
      <c r="D404" s="55"/>
      <c r="E404" s="55"/>
      <c r="F404" s="55"/>
      <c r="G404" s="55"/>
      <c r="H404" s="56"/>
      <c r="I404" s="56"/>
      <c r="J404" s="56"/>
    </row>
    <row r="405" spans="1:10" ht="34.5" customHeight="1">
      <c r="A405" s="13" t="s">
        <v>76</v>
      </c>
      <c r="B405" s="56"/>
      <c r="C405" s="55"/>
      <c r="D405" s="55"/>
      <c r="E405" s="55"/>
      <c r="F405" s="55"/>
      <c r="G405" s="55"/>
      <c r="H405" s="56"/>
      <c r="I405" s="56"/>
      <c r="J405" s="56"/>
    </row>
    <row r="406" spans="1:10" ht="34.5" customHeight="1">
      <c r="A406" s="49" t="s">
        <v>3</v>
      </c>
      <c r="B406" s="59"/>
      <c r="C406" s="58"/>
      <c r="D406" s="58"/>
      <c r="E406" s="58"/>
      <c r="F406" s="58"/>
      <c r="G406" s="58"/>
      <c r="H406" s="59"/>
      <c r="I406" s="59"/>
      <c r="J406" s="138"/>
    </row>
    <row r="407" spans="1:10" ht="15.75">
      <c r="A407" s="32" t="s">
        <v>275</v>
      </c>
      <c r="B407" s="7"/>
      <c r="C407" s="7"/>
      <c r="D407" s="7"/>
      <c r="E407" s="7"/>
      <c r="F407" s="42"/>
      <c r="G407" s="42"/>
      <c r="H407" s="7"/>
      <c r="I407" s="7"/>
      <c r="J407" s="32" t="s">
        <v>276</v>
      </c>
    </row>
    <row r="408" spans="1:10" ht="15.75">
      <c r="A408" s="65"/>
      <c r="B408" s="65"/>
      <c r="C408" s="65"/>
      <c r="D408" s="65"/>
      <c r="E408" s="65"/>
      <c r="F408" s="65"/>
      <c r="G408" s="65"/>
      <c r="H408" s="65"/>
      <c r="I408" s="65"/>
      <c r="J408" s="65"/>
    </row>
    <row r="411" spans="1:10" ht="18.75">
      <c r="A411" s="114"/>
      <c r="B411" s="295" t="s">
        <v>171</v>
      </c>
      <c r="C411" s="295"/>
      <c r="D411" s="295"/>
      <c r="E411" s="295"/>
      <c r="F411" s="295"/>
      <c r="G411" s="295"/>
      <c r="H411" s="295"/>
      <c r="I411" s="295"/>
      <c r="J411" s="114"/>
    </row>
    <row r="412" spans="1:10" ht="15.75">
      <c r="A412" s="142" t="s">
        <v>97</v>
      </c>
      <c r="B412" s="294" t="s">
        <v>172</v>
      </c>
      <c r="C412" s="294"/>
      <c r="D412" s="294"/>
      <c r="E412" s="294"/>
      <c r="F412" s="294"/>
      <c r="G412" s="294"/>
      <c r="H412" s="294"/>
      <c r="I412" s="294"/>
      <c r="J412" s="145" t="s">
        <v>98</v>
      </c>
    </row>
    <row r="413" spans="1:10" ht="15.75">
      <c r="A413" s="275" t="s">
        <v>217</v>
      </c>
      <c r="B413" s="261" t="s">
        <v>37</v>
      </c>
      <c r="C413" s="261"/>
      <c r="D413" s="261"/>
      <c r="E413" s="261" t="s">
        <v>52</v>
      </c>
      <c r="F413" s="261"/>
      <c r="G413" s="261"/>
      <c r="H413" s="261" t="s">
        <v>62</v>
      </c>
      <c r="I413" s="261"/>
      <c r="J413" s="271" t="s">
        <v>31</v>
      </c>
    </row>
    <row r="414" spans="1:10" ht="15.75">
      <c r="A414" s="252"/>
      <c r="B414" s="301" t="s">
        <v>51</v>
      </c>
      <c r="C414" s="301"/>
      <c r="D414" s="301"/>
      <c r="E414" s="259" t="s">
        <v>38</v>
      </c>
      <c r="F414" s="259"/>
      <c r="G414" s="259"/>
      <c r="H414" s="259" t="s">
        <v>60</v>
      </c>
      <c r="I414" s="259"/>
      <c r="J414" s="272"/>
    </row>
    <row r="415" spans="1:10" ht="47.25">
      <c r="A415" s="276"/>
      <c r="B415" s="44">
        <v>2013</v>
      </c>
      <c r="C415" s="44">
        <v>2014</v>
      </c>
      <c r="D415" s="44" t="s">
        <v>167</v>
      </c>
      <c r="E415" s="44">
        <v>2013</v>
      </c>
      <c r="F415" s="44">
        <v>2014</v>
      </c>
      <c r="G415" s="44" t="s">
        <v>167</v>
      </c>
      <c r="H415" s="44">
        <v>2013</v>
      </c>
      <c r="I415" s="44">
        <v>2014</v>
      </c>
      <c r="J415" s="273"/>
    </row>
    <row r="416" spans="1:10" ht="15.75">
      <c r="A416" s="23" t="s">
        <v>55</v>
      </c>
      <c r="B416" s="55">
        <v>14792</v>
      </c>
      <c r="C416" s="68">
        <v>14059</v>
      </c>
      <c r="D416" s="55">
        <f aca="true" t="shared" si="26" ref="D416:D421">(C416-B416)/B416*100</f>
        <v>-4.955381287182261</v>
      </c>
      <c r="E416" s="55">
        <v>8883</v>
      </c>
      <c r="F416" s="68">
        <v>7858</v>
      </c>
      <c r="G416" s="55">
        <f aca="true" t="shared" si="27" ref="G416:G421">(F416-E416)/E416*100</f>
        <v>-11.538894517617921</v>
      </c>
      <c r="H416" s="56">
        <v>31</v>
      </c>
      <c r="I416" s="68">
        <v>30</v>
      </c>
      <c r="J416" s="36" t="s">
        <v>28</v>
      </c>
    </row>
    <row r="417" spans="1:10" ht="15.75">
      <c r="A417" s="23" t="s">
        <v>57</v>
      </c>
      <c r="B417" s="55">
        <v>15848</v>
      </c>
      <c r="C417" s="68">
        <v>14128</v>
      </c>
      <c r="D417" s="55">
        <f t="shared" si="26"/>
        <v>-10.853104492680464</v>
      </c>
      <c r="E417" s="55">
        <v>6538</v>
      </c>
      <c r="F417" s="68">
        <v>5698</v>
      </c>
      <c r="G417" s="55">
        <f t="shared" si="27"/>
        <v>-12.84796573875803</v>
      </c>
      <c r="H417" s="56">
        <v>53</v>
      </c>
      <c r="I417" s="68">
        <v>50</v>
      </c>
      <c r="J417" s="36" t="s">
        <v>29</v>
      </c>
    </row>
    <row r="418" spans="1:10" ht="15.75">
      <c r="A418" s="23" t="s">
        <v>58</v>
      </c>
      <c r="B418" s="55">
        <v>23674</v>
      </c>
      <c r="C418" s="68">
        <v>34842</v>
      </c>
      <c r="D418" s="55">
        <f t="shared" si="26"/>
        <v>47.17411506293824</v>
      </c>
      <c r="E418" s="55">
        <v>9736</v>
      </c>
      <c r="F418" s="68">
        <v>11091</v>
      </c>
      <c r="G418" s="55">
        <f t="shared" si="27"/>
        <v>13.917419884963023</v>
      </c>
      <c r="H418" s="56">
        <v>25</v>
      </c>
      <c r="I418" s="68">
        <v>38</v>
      </c>
      <c r="J418" s="36" t="s">
        <v>30</v>
      </c>
    </row>
    <row r="419" spans="1:10" ht="15.75">
      <c r="A419" s="46" t="s">
        <v>168</v>
      </c>
      <c r="B419" s="55">
        <v>4885</v>
      </c>
      <c r="C419" s="68">
        <v>3121</v>
      </c>
      <c r="D419" s="55">
        <f t="shared" si="26"/>
        <v>-36.11054247697032</v>
      </c>
      <c r="E419" s="55">
        <v>3425</v>
      </c>
      <c r="F419" s="68">
        <v>2376</v>
      </c>
      <c r="G419" s="55">
        <f t="shared" si="27"/>
        <v>-30.627737226277375</v>
      </c>
      <c r="H419" s="56">
        <v>8</v>
      </c>
      <c r="I419" s="68">
        <v>5</v>
      </c>
      <c r="J419" s="34" t="s">
        <v>170</v>
      </c>
    </row>
    <row r="420" spans="1:10" ht="15.75">
      <c r="A420" s="23" t="s">
        <v>33</v>
      </c>
      <c r="B420" s="55">
        <v>725</v>
      </c>
      <c r="C420" s="68">
        <v>521</v>
      </c>
      <c r="D420" s="55">
        <f t="shared" si="26"/>
        <v>-28.13793103448276</v>
      </c>
      <c r="E420" s="55">
        <v>323</v>
      </c>
      <c r="F420" s="68">
        <v>268</v>
      </c>
      <c r="G420" s="55">
        <f t="shared" si="27"/>
        <v>-17.027863777089784</v>
      </c>
      <c r="H420" s="56">
        <v>8</v>
      </c>
      <c r="I420" s="68">
        <v>6</v>
      </c>
      <c r="J420" s="34" t="s">
        <v>35</v>
      </c>
    </row>
    <row r="421" spans="1:10" ht="15.75">
      <c r="A421" s="47" t="s">
        <v>3</v>
      </c>
      <c r="B421" s="58">
        <f>B416+B417+B418+B419+B420</f>
        <v>59924</v>
      </c>
      <c r="C421" s="59">
        <f>C416+C417+C418+C419+C420</f>
        <v>66671</v>
      </c>
      <c r="D421" s="117">
        <f t="shared" si="26"/>
        <v>11.2592617315266</v>
      </c>
      <c r="E421" s="116">
        <f>E416+E417+E418+E419+E420</f>
        <v>28905</v>
      </c>
      <c r="F421" s="58">
        <f>F416+F417+F418+F419+F420</f>
        <v>27291</v>
      </c>
      <c r="G421" s="117">
        <f t="shared" si="27"/>
        <v>-5.583809029579657</v>
      </c>
      <c r="H421" s="59">
        <v>24</v>
      </c>
      <c r="I421" s="59">
        <v>29</v>
      </c>
      <c r="J421" s="35" t="s">
        <v>6</v>
      </c>
    </row>
    <row r="422" spans="1:10" ht="15.75">
      <c r="A422" s="90" t="s">
        <v>275</v>
      </c>
      <c r="B422" s="7"/>
      <c r="C422" s="7"/>
      <c r="D422" s="7"/>
      <c r="E422" s="7"/>
      <c r="F422" s="42"/>
      <c r="G422" s="42"/>
      <c r="H422" s="7"/>
      <c r="I422" s="7"/>
      <c r="J422" s="90" t="s">
        <v>276</v>
      </c>
    </row>
    <row r="423" spans="1:10" ht="15.75">
      <c r="A423" s="65"/>
      <c r="B423" s="66"/>
      <c r="C423" s="66"/>
      <c r="D423" s="66"/>
      <c r="E423" s="66"/>
      <c r="F423" s="72"/>
      <c r="G423" s="72"/>
      <c r="H423" s="66"/>
      <c r="I423" s="66"/>
      <c r="J423" s="65"/>
    </row>
    <row r="424" spans="1:10" ht="18.75">
      <c r="A424" s="114"/>
      <c r="B424" s="295" t="s">
        <v>240</v>
      </c>
      <c r="C424" s="295"/>
      <c r="D424" s="295"/>
      <c r="E424" s="295"/>
      <c r="F424" s="295"/>
      <c r="G424" s="295"/>
      <c r="H424" s="295"/>
      <c r="I424" s="295"/>
      <c r="J424" s="114"/>
    </row>
    <row r="425" spans="1:10" ht="15.75">
      <c r="A425" s="143" t="s">
        <v>99</v>
      </c>
      <c r="B425" s="294" t="s">
        <v>241</v>
      </c>
      <c r="C425" s="294"/>
      <c r="D425" s="294"/>
      <c r="E425" s="294"/>
      <c r="F425" s="294"/>
      <c r="G425" s="294"/>
      <c r="H425" s="294"/>
      <c r="I425" s="294"/>
      <c r="J425" s="145" t="s">
        <v>100</v>
      </c>
    </row>
    <row r="426" spans="1:10" ht="15.75">
      <c r="A426" s="275" t="s">
        <v>63</v>
      </c>
      <c r="B426" s="289" t="s">
        <v>64</v>
      </c>
      <c r="C426" s="261" t="s">
        <v>37</v>
      </c>
      <c r="D426" s="261"/>
      <c r="E426" s="261"/>
      <c r="F426" s="261" t="s">
        <v>52</v>
      </c>
      <c r="G426" s="261"/>
      <c r="H426" s="261"/>
      <c r="I426" s="261" t="s">
        <v>62</v>
      </c>
      <c r="J426" s="261"/>
    </row>
    <row r="427" spans="1:10" ht="15.75">
      <c r="A427" s="252"/>
      <c r="B427" s="290"/>
      <c r="C427" s="258" t="s">
        <v>51</v>
      </c>
      <c r="D427" s="258"/>
      <c r="E427" s="258"/>
      <c r="F427" s="260" t="s">
        <v>38</v>
      </c>
      <c r="G427" s="260"/>
      <c r="H427" s="260"/>
      <c r="I427" s="260" t="s">
        <v>60</v>
      </c>
      <c r="J427" s="260"/>
    </row>
    <row r="428" spans="1:10" ht="47.25">
      <c r="A428" s="276"/>
      <c r="B428" s="291"/>
      <c r="C428" s="44">
        <v>2016</v>
      </c>
      <c r="D428" s="44">
        <v>2017</v>
      </c>
      <c r="E428" s="44" t="s">
        <v>223</v>
      </c>
      <c r="F428" s="44">
        <v>2016</v>
      </c>
      <c r="G428" s="44">
        <v>2017</v>
      </c>
      <c r="H428" s="44" t="s">
        <v>223</v>
      </c>
      <c r="I428" s="44">
        <v>2016</v>
      </c>
      <c r="J428" s="44">
        <v>2017</v>
      </c>
    </row>
    <row r="429" spans="1:10" ht="15.75">
      <c r="A429" s="23" t="s">
        <v>65</v>
      </c>
      <c r="B429" s="68" t="s">
        <v>169</v>
      </c>
      <c r="C429" s="76">
        <v>3317</v>
      </c>
      <c r="D429" s="98">
        <v>3254</v>
      </c>
      <c r="E429" s="84">
        <f aca="true" t="shared" si="28" ref="E429:E441">(D429/C429-1)*100</f>
        <v>-1.8993066023515248</v>
      </c>
      <c r="F429" s="98">
        <v>1618</v>
      </c>
      <c r="G429" s="98">
        <v>1344</v>
      </c>
      <c r="H429" s="102">
        <f>(G429/F429-1)*100</f>
        <v>-16.9344870210136</v>
      </c>
      <c r="I429" s="56">
        <v>20</v>
      </c>
      <c r="J429" s="56" t="s">
        <v>169</v>
      </c>
    </row>
    <row r="430" spans="1:10" ht="15.75">
      <c r="A430" s="23" t="s">
        <v>66</v>
      </c>
      <c r="B430" s="68" t="s">
        <v>169</v>
      </c>
      <c r="C430" s="76">
        <v>3788</v>
      </c>
      <c r="D430" s="98">
        <v>3255</v>
      </c>
      <c r="E430" s="84">
        <f t="shared" si="28"/>
        <v>-14.070749736008448</v>
      </c>
      <c r="F430" s="98">
        <v>1496</v>
      </c>
      <c r="G430" s="98">
        <v>1449</v>
      </c>
      <c r="H430" s="102">
        <f aca="true" t="shared" si="29" ref="H430:H441">(G430/F430-1)*100</f>
        <v>-3.14171122994652</v>
      </c>
      <c r="I430" s="56">
        <v>18</v>
      </c>
      <c r="J430" s="56" t="s">
        <v>169</v>
      </c>
    </row>
    <row r="431" spans="1:10" ht="15.75">
      <c r="A431" s="23" t="s">
        <v>67</v>
      </c>
      <c r="B431" s="68" t="s">
        <v>169</v>
      </c>
      <c r="C431" s="76">
        <v>3589</v>
      </c>
      <c r="D431" s="98">
        <v>4155</v>
      </c>
      <c r="E431" s="84">
        <f t="shared" si="28"/>
        <v>15.770409584842572</v>
      </c>
      <c r="F431" s="98">
        <v>1714</v>
      </c>
      <c r="G431" s="98">
        <v>1898</v>
      </c>
      <c r="H431" s="102">
        <f t="shared" si="29"/>
        <v>10.73512252042006</v>
      </c>
      <c r="I431" s="56">
        <v>31</v>
      </c>
      <c r="J431" s="56" t="s">
        <v>169</v>
      </c>
    </row>
    <row r="432" spans="1:10" ht="15.75">
      <c r="A432" s="23" t="s">
        <v>68</v>
      </c>
      <c r="B432" s="68" t="s">
        <v>169</v>
      </c>
      <c r="C432" s="76">
        <v>6202</v>
      </c>
      <c r="D432" s="98">
        <v>6459</v>
      </c>
      <c r="E432" s="84">
        <f t="shared" si="28"/>
        <v>4.143824572718469</v>
      </c>
      <c r="F432" s="98">
        <v>2395</v>
      </c>
      <c r="G432" s="98">
        <v>2416</v>
      </c>
      <c r="H432" s="102">
        <f t="shared" si="29"/>
        <v>0.8768267223381976</v>
      </c>
      <c r="I432" s="56">
        <v>24</v>
      </c>
      <c r="J432" s="56" t="s">
        <v>169</v>
      </c>
    </row>
    <row r="433" spans="1:10" ht="15.75">
      <c r="A433" s="23" t="s">
        <v>69</v>
      </c>
      <c r="B433" s="68" t="s">
        <v>169</v>
      </c>
      <c r="C433" s="76">
        <v>7586</v>
      </c>
      <c r="D433" s="98">
        <v>5815</v>
      </c>
      <c r="E433" s="84">
        <f t="shared" si="28"/>
        <v>-23.345636699182705</v>
      </c>
      <c r="F433" s="98">
        <v>2484</v>
      </c>
      <c r="G433" s="98">
        <v>2433</v>
      </c>
      <c r="H433" s="102">
        <f t="shared" si="29"/>
        <v>-2.0531400966183555</v>
      </c>
      <c r="I433" s="56">
        <v>37</v>
      </c>
      <c r="J433" s="56" t="s">
        <v>169</v>
      </c>
    </row>
    <row r="434" spans="1:10" ht="15.75">
      <c r="A434" s="23" t="s">
        <v>70</v>
      </c>
      <c r="B434" s="68" t="s">
        <v>169</v>
      </c>
      <c r="C434" s="76">
        <v>3387</v>
      </c>
      <c r="D434" s="98">
        <v>3827</v>
      </c>
      <c r="E434" s="84">
        <f t="shared" si="28"/>
        <v>12.990847357543544</v>
      </c>
      <c r="F434" s="98">
        <v>959</v>
      </c>
      <c r="G434" s="98">
        <v>968</v>
      </c>
      <c r="H434" s="102">
        <f t="shared" si="29"/>
        <v>0.9384775808133572</v>
      </c>
      <c r="I434" s="56">
        <v>25</v>
      </c>
      <c r="J434" s="56" t="s">
        <v>169</v>
      </c>
    </row>
    <row r="435" spans="1:10" ht="15.75">
      <c r="A435" s="23" t="s">
        <v>71</v>
      </c>
      <c r="B435" s="68" t="s">
        <v>169</v>
      </c>
      <c r="C435" s="76">
        <v>8323</v>
      </c>
      <c r="D435" s="98">
        <v>8742</v>
      </c>
      <c r="E435" s="84">
        <f t="shared" si="28"/>
        <v>5.034242460651206</v>
      </c>
      <c r="F435" s="98">
        <v>2296</v>
      </c>
      <c r="G435" s="98">
        <v>2581</v>
      </c>
      <c r="H435" s="102">
        <f t="shared" si="29"/>
        <v>12.412891986062725</v>
      </c>
      <c r="I435" s="56">
        <v>29</v>
      </c>
      <c r="J435" s="56" t="s">
        <v>169</v>
      </c>
    </row>
    <row r="436" spans="1:10" ht="15.75">
      <c r="A436" s="23" t="s">
        <v>72</v>
      </c>
      <c r="B436" s="68" t="s">
        <v>169</v>
      </c>
      <c r="C436" s="76">
        <v>8054</v>
      </c>
      <c r="D436" s="98">
        <v>11706</v>
      </c>
      <c r="E436" s="84">
        <f t="shared" si="28"/>
        <v>45.34392848274149</v>
      </c>
      <c r="F436" s="98">
        <v>2446</v>
      </c>
      <c r="G436" s="98">
        <v>3145</v>
      </c>
      <c r="H436" s="102">
        <f t="shared" si="29"/>
        <v>28.577269010629603</v>
      </c>
      <c r="I436" s="56">
        <v>41</v>
      </c>
      <c r="J436" s="56" t="s">
        <v>169</v>
      </c>
    </row>
    <row r="437" spans="1:10" ht="15.75">
      <c r="A437" s="23" t="s">
        <v>73</v>
      </c>
      <c r="B437" s="68" t="s">
        <v>169</v>
      </c>
      <c r="C437" s="76">
        <v>5381</v>
      </c>
      <c r="D437" s="98">
        <v>7509</v>
      </c>
      <c r="E437" s="84">
        <f t="shared" si="28"/>
        <v>39.54655268537446</v>
      </c>
      <c r="F437" s="98">
        <v>2016</v>
      </c>
      <c r="G437" s="98">
        <v>3422</v>
      </c>
      <c r="H437" s="102">
        <f t="shared" si="29"/>
        <v>69.7420634920635</v>
      </c>
      <c r="I437" s="56">
        <v>34</v>
      </c>
      <c r="J437" s="56" t="s">
        <v>169</v>
      </c>
    </row>
    <row r="438" spans="1:10" ht="15.75">
      <c r="A438" s="23" t="s">
        <v>74</v>
      </c>
      <c r="B438" s="68" t="s">
        <v>169</v>
      </c>
      <c r="C438" s="76">
        <v>5508</v>
      </c>
      <c r="D438" s="98">
        <v>5602</v>
      </c>
      <c r="E438" s="84">
        <f t="shared" si="28"/>
        <v>1.7066085693536737</v>
      </c>
      <c r="F438" s="98">
        <v>2278</v>
      </c>
      <c r="G438" s="98">
        <v>2742</v>
      </c>
      <c r="H438" s="102">
        <f t="shared" si="29"/>
        <v>20.368744512730473</v>
      </c>
      <c r="I438" s="56">
        <v>28</v>
      </c>
      <c r="J438" s="56" t="s">
        <v>169</v>
      </c>
    </row>
    <row r="439" spans="1:10" ht="15.75">
      <c r="A439" s="23" t="s">
        <v>75</v>
      </c>
      <c r="B439" s="68" t="s">
        <v>169</v>
      </c>
      <c r="C439" s="76">
        <v>4498</v>
      </c>
      <c r="D439" s="98">
        <v>4719</v>
      </c>
      <c r="E439" s="84">
        <f t="shared" si="28"/>
        <v>4.9132947976878505</v>
      </c>
      <c r="F439" s="98">
        <v>2722</v>
      </c>
      <c r="G439" s="98">
        <v>1944</v>
      </c>
      <c r="H439" s="102">
        <f t="shared" si="29"/>
        <v>-28.581925055106538</v>
      </c>
      <c r="I439" s="56">
        <v>26</v>
      </c>
      <c r="J439" s="56" t="s">
        <v>169</v>
      </c>
    </row>
    <row r="440" spans="1:10" ht="15.75">
      <c r="A440" s="23" t="s">
        <v>76</v>
      </c>
      <c r="B440" s="68" t="s">
        <v>169</v>
      </c>
      <c r="C440" s="76">
        <v>3112</v>
      </c>
      <c r="D440" s="98">
        <v>3418</v>
      </c>
      <c r="E440" s="84">
        <f t="shared" si="28"/>
        <v>9.832904884318761</v>
      </c>
      <c r="F440" s="98">
        <v>1626</v>
      </c>
      <c r="G440" s="98">
        <v>1414</v>
      </c>
      <c r="H440" s="102">
        <f t="shared" si="29"/>
        <v>-13.038130381303814</v>
      </c>
      <c r="I440" s="56">
        <v>19</v>
      </c>
      <c r="J440" s="56" t="s">
        <v>169</v>
      </c>
    </row>
    <row r="441" spans="1:10" ht="15.75">
      <c r="A441" s="48" t="s">
        <v>3</v>
      </c>
      <c r="B441" s="61" t="s">
        <v>169</v>
      </c>
      <c r="C441" s="100">
        <f>SUM(C429:C440)</f>
        <v>62745</v>
      </c>
      <c r="D441" s="101">
        <f>SUM(D429:D440)</f>
        <v>68461</v>
      </c>
      <c r="E441" s="101">
        <f t="shared" si="28"/>
        <v>9.10988923420193</v>
      </c>
      <c r="F441" s="101">
        <f>SUM(F429:F440)</f>
        <v>24050</v>
      </c>
      <c r="G441" s="101">
        <f>SUM(G429:G440)</f>
        <v>25756</v>
      </c>
      <c r="H441" s="100">
        <f t="shared" si="29"/>
        <v>7.093555093555093</v>
      </c>
      <c r="I441" s="59">
        <v>28</v>
      </c>
      <c r="J441" s="138" t="s">
        <v>169</v>
      </c>
    </row>
    <row r="442" spans="1:10" ht="15.75">
      <c r="A442" s="90" t="s">
        <v>275</v>
      </c>
      <c r="B442" s="7"/>
      <c r="C442" s="7"/>
      <c r="D442" s="7"/>
      <c r="E442" s="7"/>
      <c r="F442" s="42"/>
      <c r="G442" s="42"/>
      <c r="H442" s="7"/>
      <c r="I442" s="7"/>
      <c r="J442" s="90" t="s">
        <v>276</v>
      </c>
    </row>
    <row r="444" spans="1:10" ht="18.75">
      <c r="A444" s="114"/>
      <c r="B444" s="295" t="s">
        <v>245</v>
      </c>
      <c r="C444" s="295"/>
      <c r="D444" s="295"/>
      <c r="E444" s="295"/>
      <c r="F444" s="295"/>
      <c r="G444" s="295"/>
      <c r="H444" s="295"/>
      <c r="I444" s="295"/>
      <c r="J444" s="114"/>
    </row>
    <row r="445" spans="1:10" ht="15.75">
      <c r="A445" s="143" t="s">
        <v>105</v>
      </c>
      <c r="B445" s="294" t="s">
        <v>246</v>
      </c>
      <c r="C445" s="294"/>
      <c r="D445" s="294"/>
      <c r="E445" s="294"/>
      <c r="F445" s="294"/>
      <c r="G445" s="294"/>
      <c r="H445" s="294"/>
      <c r="I445" s="294"/>
      <c r="J445" s="145" t="s">
        <v>106</v>
      </c>
    </row>
    <row r="446" spans="1:10" ht="15.75">
      <c r="A446" s="275" t="s">
        <v>63</v>
      </c>
      <c r="B446" s="289" t="s">
        <v>64</v>
      </c>
      <c r="C446" s="261" t="s">
        <v>37</v>
      </c>
      <c r="D446" s="261"/>
      <c r="E446" s="261"/>
      <c r="F446" s="261" t="s">
        <v>52</v>
      </c>
      <c r="G446" s="261"/>
      <c r="H446" s="261"/>
      <c r="I446" s="261" t="s">
        <v>62</v>
      </c>
      <c r="J446" s="261"/>
    </row>
    <row r="447" spans="1:10" ht="15.75">
      <c r="A447" s="252"/>
      <c r="B447" s="290"/>
      <c r="C447" s="258" t="s">
        <v>51</v>
      </c>
      <c r="D447" s="258"/>
      <c r="E447" s="258"/>
      <c r="F447" s="260" t="s">
        <v>38</v>
      </c>
      <c r="G447" s="260"/>
      <c r="H447" s="260"/>
      <c r="I447" s="260" t="s">
        <v>60</v>
      </c>
      <c r="J447" s="260"/>
    </row>
    <row r="448" spans="1:10" ht="47.25">
      <c r="A448" s="276"/>
      <c r="B448" s="291"/>
      <c r="C448" s="44">
        <v>2016</v>
      </c>
      <c r="D448" s="44">
        <v>2017</v>
      </c>
      <c r="E448" s="44" t="s">
        <v>223</v>
      </c>
      <c r="F448" s="44">
        <v>2016</v>
      </c>
      <c r="G448" s="44">
        <v>2017</v>
      </c>
      <c r="H448" s="44" t="s">
        <v>223</v>
      </c>
      <c r="I448" s="44">
        <v>2016</v>
      </c>
      <c r="J448" s="44">
        <v>2017</v>
      </c>
    </row>
    <row r="449" spans="1:10" ht="15.75">
      <c r="A449" s="41" t="s">
        <v>65</v>
      </c>
      <c r="B449" s="56" t="s">
        <v>169</v>
      </c>
      <c r="C449" s="107">
        <v>889</v>
      </c>
      <c r="D449" s="105">
        <v>348</v>
      </c>
      <c r="E449" s="105">
        <f aca="true" t="shared" si="30" ref="E449:E461">(D449/C449-1)*100</f>
        <v>-60.8548931383577</v>
      </c>
      <c r="F449" s="105">
        <v>535</v>
      </c>
      <c r="G449" s="105">
        <v>298</v>
      </c>
      <c r="H449" s="105">
        <f aca="true" t="shared" si="31" ref="H449:H461">(G449/F449-1)*100</f>
        <v>-44.299065420560744</v>
      </c>
      <c r="I449" s="105" t="s">
        <v>169</v>
      </c>
      <c r="J449" s="106" t="s">
        <v>169</v>
      </c>
    </row>
    <row r="450" spans="1:10" ht="15.75">
      <c r="A450" s="41" t="s">
        <v>66</v>
      </c>
      <c r="B450" s="56" t="s">
        <v>169</v>
      </c>
      <c r="C450" s="107">
        <v>846</v>
      </c>
      <c r="D450" s="105">
        <v>446</v>
      </c>
      <c r="E450" s="105">
        <f t="shared" si="30"/>
        <v>-47.28132387706856</v>
      </c>
      <c r="F450" s="105">
        <v>436</v>
      </c>
      <c r="G450" s="105">
        <v>258</v>
      </c>
      <c r="H450" s="105">
        <f t="shared" si="31"/>
        <v>-40.825688073394495</v>
      </c>
      <c r="I450" s="105" t="s">
        <v>169</v>
      </c>
      <c r="J450" s="106" t="s">
        <v>169</v>
      </c>
    </row>
    <row r="451" spans="1:10" ht="15.75">
      <c r="A451" s="41" t="s">
        <v>67</v>
      </c>
      <c r="B451" s="56" t="s">
        <v>169</v>
      </c>
      <c r="C451" s="107">
        <v>658</v>
      </c>
      <c r="D451" s="105">
        <v>84</v>
      </c>
      <c r="E451" s="105">
        <f t="shared" si="30"/>
        <v>-87.2340425531915</v>
      </c>
      <c r="F451" s="105">
        <v>413</v>
      </c>
      <c r="G451" s="105">
        <v>70</v>
      </c>
      <c r="H451" s="105">
        <f t="shared" si="31"/>
        <v>-83.05084745762711</v>
      </c>
      <c r="I451" s="105" t="s">
        <v>169</v>
      </c>
      <c r="J451" s="106" t="s">
        <v>169</v>
      </c>
    </row>
    <row r="452" spans="1:10" ht="15.75">
      <c r="A452" s="41" t="s">
        <v>68</v>
      </c>
      <c r="B452" s="56" t="s">
        <v>169</v>
      </c>
      <c r="C452" s="107">
        <v>1454</v>
      </c>
      <c r="D452" s="105">
        <v>2471</v>
      </c>
      <c r="E452" s="105">
        <f t="shared" si="30"/>
        <v>69.94497936726272</v>
      </c>
      <c r="F452" s="105">
        <v>926</v>
      </c>
      <c r="G452" s="105">
        <v>1091</v>
      </c>
      <c r="H452" s="105">
        <f t="shared" si="31"/>
        <v>17.818574514038875</v>
      </c>
      <c r="I452" s="105" t="s">
        <v>169</v>
      </c>
      <c r="J452" s="106" t="s">
        <v>169</v>
      </c>
    </row>
    <row r="453" spans="1:10" ht="15.75">
      <c r="A453" s="41" t="s">
        <v>69</v>
      </c>
      <c r="B453" s="56" t="s">
        <v>169</v>
      </c>
      <c r="C453" s="107">
        <v>1731</v>
      </c>
      <c r="D453" s="105">
        <v>136</v>
      </c>
      <c r="E453" s="105">
        <f t="shared" si="30"/>
        <v>-92.14326978625073</v>
      </c>
      <c r="F453" s="105">
        <v>998</v>
      </c>
      <c r="G453" s="105">
        <v>103</v>
      </c>
      <c r="H453" s="105">
        <f t="shared" si="31"/>
        <v>-89.67935871743487</v>
      </c>
      <c r="I453" s="105" t="s">
        <v>169</v>
      </c>
      <c r="J453" s="106" t="s">
        <v>169</v>
      </c>
    </row>
    <row r="454" spans="1:10" ht="15.75">
      <c r="A454" s="41" t="s">
        <v>70</v>
      </c>
      <c r="B454" s="56" t="s">
        <v>169</v>
      </c>
      <c r="C454" s="107">
        <v>11</v>
      </c>
      <c r="D454" s="105">
        <v>11</v>
      </c>
      <c r="E454" s="105">
        <f t="shared" si="30"/>
        <v>0</v>
      </c>
      <c r="F454" s="105">
        <v>9</v>
      </c>
      <c r="G454" s="105">
        <v>10</v>
      </c>
      <c r="H454" s="105">
        <f t="shared" si="31"/>
        <v>11.111111111111116</v>
      </c>
      <c r="I454" s="105" t="s">
        <v>169</v>
      </c>
      <c r="J454" s="106" t="s">
        <v>169</v>
      </c>
    </row>
    <row r="455" spans="1:10" ht="15.75">
      <c r="A455" s="41" t="s">
        <v>71</v>
      </c>
      <c r="B455" s="56" t="s">
        <v>169</v>
      </c>
      <c r="C455" s="107">
        <v>1023</v>
      </c>
      <c r="D455" s="105">
        <v>1253</v>
      </c>
      <c r="E455" s="105">
        <f t="shared" si="30"/>
        <v>22.482893450635387</v>
      </c>
      <c r="F455" s="105">
        <v>557</v>
      </c>
      <c r="G455" s="105">
        <v>692</v>
      </c>
      <c r="H455" s="105">
        <f t="shared" si="31"/>
        <v>24.236983842010762</v>
      </c>
      <c r="I455" s="105" t="s">
        <v>169</v>
      </c>
      <c r="J455" s="106" t="s">
        <v>169</v>
      </c>
    </row>
    <row r="456" spans="1:10" ht="15.75">
      <c r="A456" s="41" t="s">
        <v>72</v>
      </c>
      <c r="B456" s="56" t="s">
        <v>169</v>
      </c>
      <c r="C456" s="107">
        <v>1055</v>
      </c>
      <c r="D456" s="105">
        <v>1561</v>
      </c>
      <c r="E456" s="105">
        <f t="shared" si="30"/>
        <v>47.96208530805688</v>
      </c>
      <c r="F456" s="105">
        <v>582</v>
      </c>
      <c r="G456" s="105">
        <v>919</v>
      </c>
      <c r="H456" s="105">
        <f t="shared" si="31"/>
        <v>57.903780068728516</v>
      </c>
      <c r="I456" s="105" t="s">
        <v>169</v>
      </c>
      <c r="J456" s="106" t="s">
        <v>169</v>
      </c>
    </row>
    <row r="457" spans="1:10" ht="15.75">
      <c r="A457" s="41" t="s">
        <v>73</v>
      </c>
      <c r="B457" s="56" t="s">
        <v>169</v>
      </c>
      <c r="C457" s="107">
        <v>1159</v>
      </c>
      <c r="D457" s="105">
        <v>1482</v>
      </c>
      <c r="E457" s="105">
        <f t="shared" si="30"/>
        <v>27.868852459016402</v>
      </c>
      <c r="F457" s="105">
        <v>641</v>
      </c>
      <c r="G457" s="105">
        <v>809</v>
      </c>
      <c r="H457" s="105">
        <f t="shared" si="31"/>
        <v>26.20904836193447</v>
      </c>
      <c r="I457" s="105" t="s">
        <v>169</v>
      </c>
      <c r="J457" s="106" t="s">
        <v>169</v>
      </c>
    </row>
    <row r="458" spans="1:10" ht="15.75">
      <c r="A458" s="41" t="s">
        <v>74</v>
      </c>
      <c r="B458" s="56" t="s">
        <v>169</v>
      </c>
      <c r="C458" s="107">
        <v>928</v>
      </c>
      <c r="D458" s="105">
        <v>846</v>
      </c>
      <c r="E458" s="105">
        <f t="shared" si="30"/>
        <v>-8.836206896551724</v>
      </c>
      <c r="F458" s="105">
        <v>564</v>
      </c>
      <c r="G458" s="105">
        <v>536</v>
      </c>
      <c r="H458" s="105">
        <f t="shared" si="31"/>
        <v>-4.964539007092195</v>
      </c>
      <c r="I458" s="105" t="s">
        <v>169</v>
      </c>
      <c r="J458" s="106" t="s">
        <v>169</v>
      </c>
    </row>
    <row r="459" spans="1:10" ht="15.75">
      <c r="A459" s="41" t="s">
        <v>75</v>
      </c>
      <c r="B459" s="56" t="s">
        <v>169</v>
      </c>
      <c r="C459" s="107">
        <v>113</v>
      </c>
      <c r="D459" s="105">
        <v>177</v>
      </c>
      <c r="E459" s="105">
        <f t="shared" si="30"/>
        <v>56.63716814159292</v>
      </c>
      <c r="F459" s="105">
        <v>107</v>
      </c>
      <c r="G459" s="105">
        <v>135</v>
      </c>
      <c r="H459" s="105">
        <f t="shared" si="31"/>
        <v>26.16822429906542</v>
      </c>
      <c r="I459" s="105" t="s">
        <v>169</v>
      </c>
      <c r="J459" s="106" t="s">
        <v>169</v>
      </c>
    </row>
    <row r="460" spans="1:10" ht="15.75">
      <c r="A460" s="41" t="s">
        <v>76</v>
      </c>
      <c r="B460" s="56" t="s">
        <v>169</v>
      </c>
      <c r="C460" s="107">
        <v>1374</v>
      </c>
      <c r="D460" s="105">
        <v>137</v>
      </c>
      <c r="E460" s="105">
        <f t="shared" si="30"/>
        <v>-90.02911208151383</v>
      </c>
      <c r="F460" s="105">
        <v>968</v>
      </c>
      <c r="G460" s="105">
        <v>105</v>
      </c>
      <c r="H460" s="105">
        <f t="shared" si="31"/>
        <v>-89.15289256198346</v>
      </c>
      <c r="I460" s="105" t="s">
        <v>169</v>
      </c>
      <c r="J460" s="106" t="s">
        <v>169</v>
      </c>
    </row>
    <row r="461" spans="1:10" ht="15.75">
      <c r="A461" s="35" t="s">
        <v>3</v>
      </c>
      <c r="B461" s="59" t="s">
        <v>169</v>
      </c>
      <c r="C461" s="59">
        <f>SUM(C449:C460)</f>
        <v>11241</v>
      </c>
      <c r="D461" s="59">
        <f>SUM(D449:D460)</f>
        <v>8952</v>
      </c>
      <c r="E461" s="108">
        <f t="shared" si="30"/>
        <v>-20.362957032292506</v>
      </c>
      <c r="F461" s="94">
        <f>SUM(F449:F460)</f>
        <v>6736</v>
      </c>
      <c r="G461" s="94">
        <f>SUM(G449:G460)</f>
        <v>5026</v>
      </c>
      <c r="H461" s="94">
        <f t="shared" si="31"/>
        <v>-25.38598574821853</v>
      </c>
      <c r="I461" s="94" t="s">
        <v>169</v>
      </c>
      <c r="J461" s="103" t="s">
        <v>169</v>
      </c>
    </row>
    <row r="462" spans="1:10" ht="15.75">
      <c r="A462" s="90" t="s">
        <v>275</v>
      </c>
      <c r="B462" s="7"/>
      <c r="C462" s="7"/>
      <c r="D462" s="7"/>
      <c r="E462" s="7"/>
      <c r="F462" s="42"/>
      <c r="G462" s="42"/>
      <c r="H462" s="7"/>
      <c r="I462" s="7"/>
      <c r="J462" s="90" t="s">
        <v>276</v>
      </c>
    </row>
    <row r="464" spans="1:10" ht="18.75">
      <c r="A464" s="114"/>
      <c r="B464" s="295" t="s">
        <v>224</v>
      </c>
      <c r="C464" s="295"/>
      <c r="D464" s="295"/>
      <c r="E464" s="295"/>
      <c r="F464" s="295"/>
      <c r="G464" s="295"/>
      <c r="H464" s="295"/>
      <c r="I464" s="295"/>
      <c r="J464" s="114"/>
    </row>
    <row r="465" spans="1:10" ht="15.75">
      <c r="A465" s="143" t="s">
        <v>109</v>
      </c>
      <c r="B465" s="294" t="s">
        <v>225</v>
      </c>
      <c r="C465" s="294"/>
      <c r="D465" s="294"/>
      <c r="E465" s="294"/>
      <c r="F465" s="294"/>
      <c r="G465" s="294"/>
      <c r="H465" s="294"/>
      <c r="I465" s="294"/>
      <c r="J465" s="145" t="s">
        <v>110</v>
      </c>
    </row>
    <row r="466" spans="1:10" ht="15.75">
      <c r="A466" s="275" t="s">
        <v>63</v>
      </c>
      <c r="B466" s="92"/>
      <c r="C466" s="261" t="s">
        <v>37</v>
      </c>
      <c r="D466" s="261"/>
      <c r="E466" s="261"/>
      <c r="F466" s="261" t="s">
        <v>52</v>
      </c>
      <c r="G466" s="261"/>
      <c r="H466" s="261"/>
      <c r="I466" s="293"/>
      <c r="J466" s="293"/>
    </row>
    <row r="467" spans="1:10" ht="15.75">
      <c r="A467" s="252"/>
      <c r="B467" s="93"/>
      <c r="C467" s="258" t="s">
        <v>51</v>
      </c>
      <c r="D467" s="258"/>
      <c r="E467" s="258"/>
      <c r="F467" s="260" t="s">
        <v>38</v>
      </c>
      <c r="G467" s="260"/>
      <c r="H467" s="260"/>
      <c r="I467" s="288"/>
      <c r="J467" s="288"/>
    </row>
    <row r="468" spans="1:10" ht="47.25">
      <c r="A468" s="276"/>
      <c r="B468" s="109">
        <v>2016</v>
      </c>
      <c r="C468" s="44">
        <v>2017</v>
      </c>
      <c r="D468" s="44" t="s">
        <v>223</v>
      </c>
      <c r="E468" s="292">
        <v>2016</v>
      </c>
      <c r="F468" s="292"/>
      <c r="G468" s="292">
        <v>2017</v>
      </c>
      <c r="H468" s="292"/>
      <c r="I468" s="44" t="s">
        <v>223</v>
      </c>
      <c r="J468" s="44"/>
    </row>
    <row r="469" spans="1:10" ht="15.75">
      <c r="A469" s="13" t="s">
        <v>65</v>
      </c>
      <c r="B469" s="110">
        <v>4440</v>
      </c>
      <c r="C469" s="110">
        <v>6786</v>
      </c>
      <c r="D469" s="110">
        <f aca="true" t="shared" si="32" ref="D469:D481">(C469/B469-1)*100</f>
        <v>52.83783783783784</v>
      </c>
      <c r="E469" s="268">
        <v>3368</v>
      </c>
      <c r="F469" s="268"/>
      <c r="G469" s="268">
        <v>2567</v>
      </c>
      <c r="H469" s="268"/>
      <c r="I469" s="104">
        <f aca="true" t="shared" si="33" ref="I469:I481">(G469/E469-1)*100</f>
        <v>-23.78266033254157</v>
      </c>
      <c r="J469" s="56"/>
    </row>
    <row r="470" spans="1:10" ht="15.75">
      <c r="A470" s="13" t="s">
        <v>66</v>
      </c>
      <c r="B470" s="112">
        <v>6092</v>
      </c>
      <c r="C470" s="112">
        <v>6098</v>
      </c>
      <c r="D470" s="110">
        <f t="shared" si="32"/>
        <v>0.0984898227183173</v>
      </c>
      <c r="E470" s="268">
        <v>3214</v>
      </c>
      <c r="F470" s="268"/>
      <c r="G470" s="268">
        <v>3138</v>
      </c>
      <c r="H470" s="268"/>
      <c r="I470" s="104">
        <f t="shared" si="33"/>
        <v>-2.3646546359676446</v>
      </c>
      <c r="J470" s="56"/>
    </row>
    <row r="471" spans="1:10" ht="15.75">
      <c r="A471" s="13" t="s">
        <v>67</v>
      </c>
      <c r="B471" s="112">
        <v>6883</v>
      </c>
      <c r="C471" s="112">
        <v>7756</v>
      </c>
      <c r="D471" s="110">
        <f t="shared" si="32"/>
        <v>12.683422926049692</v>
      </c>
      <c r="E471" s="268">
        <v>3530</v>
      </c>
      <c r="F471" s="268"/>
      <c r="G471" s="268">
        <v>3608</v>
      </c>
      <c r="H471" s="268"/>
      <c r="I471" s="104">
        <f t="shared" si="33"/>
        <v>2.209631728045336</v>
      </c>
      <c r="J471" s="56"/>
    </row>
    <row r="472" spans="1:10" ht="15.75">
      <c r="A472" s="13" t="s">
        <v>68</v>
      </c>
      <c r="B472" s="112">
        <v>7345</v>
      </c>
      <c r="C472" s="112">
        <v>7883</v>
      </c>
      <c r="D472" s="110">
        <f t="shared" si="32"/>
        <v>7.324710687542546</v>
      </c>
      <c r="E472" s="268">
        <v>3429</v>
      </c>
      <c r="F472" s="268"/>
      <c r="G472" s="268">
        <v>3857</v>
      </c>
      <c r="H472" s="268"/>
      <c r="I472" s="104">
        <f t="shared" si="33"/>
        <v>12.48177311169436</v>
      </c>
      <c r="J472" s="56"/>
    </row>
    <row r="473" spans="1:10" ht="15.75">
      <c r="A473" s="13" t="s">
        <v>69</v>
      </c>
      <c r="B473" s="112">
        <v>7922</v>
      </c>
      <c r="C473" s="112">
        <v>7456</v>
      </c>
      <c r="D473" s="110">
        <f t="shared" si="32"/>
        <v>-5.882352941176472</v>
      </c>
      <c r="E473" s="268">
        <v>3334</v>
      </c>
      <c r="F473" s="268"/>
      <c r="G473" s="268">
        <v>3845</v>
      </c>
      <c r="H473" s="268"/>
      <c r="I473" s="104">
        <f t="shared" si="33"/>
        <v>15.326934613077391</v>
      </c>
      <c r="J473" s="56"/>
    </row>
    <row r="474" spans="1:10" ht="15.75">
      <c r="A474" s="13" t="s">
        <v>70</v>
      </c>
      <c r="B474" s="112">
        <v>5509</v>
      </c>
      <c r="C474" s="112">
        <v>5738</v>
      </c>
      <c r="D474" s="110">
        <f t="shared" si="32"/>
        <v>4.1568342711926</v>
      </c>
      <c r="E474" s="268">
        <v>1934</v>
      </c>
      <c r="F474" s="268"/>
      <c r="G474" s="268">
        <v>2082</v>
      </c>
      <c r="H474" s="268"/>
      <c r="I474" s="104">
        <f t="shared" si="33"/>
        <v>7.65253360910032</v>
      </c>
      <c r="J474" s="56"/>
    </row>
    <row r="475" spans="1:10" ht="15.75">
      <c r="A475" s="13" t="s">
        <v>71</v>
      </c>
      <c r="B475" s="112">
        <v>8237</v>
      </c>
      <c r="C475" s="112">
        <v>8625</v>
      </c>
      <c r="D475" s="110">
        <f t="shared" si="32"/>
        <v>4.71045283476994</v>
      </c>
      <c r="E475" s="268">
        <v>3688</v>
      </c>
      <c r="F475" s="268"/>
      <c r="G475" s="268">
        <v>3775</v>
      </c>
      <c r="H475" s="268"/>
      <c r="I475" s="104">
        <f t="shared" si="33"/>
        <v>2.3590021691973995</v>
      </c>
      <c r="J475" s="56"/>
    </row>
    <row r="476" spans="1:10" ht="15.75">
      <c r="A476" s="13" t="s">
        <v>72</v>
      </c>
      <c r="B476" s="112">
        <v>9530</v>
      </c>
      <c r="C476" s="112">
        <v>9209</v>
      </c>
      <c r="D476" s="110">
        <f t="shared" si="32"/>
        <v>-3.368310598111224</v>
      </c>
      <c r="E476" s="268">
        <v>4267</v>
      </c>
      <c r="F476" s="268"/>
      <c r="G476" s="268">
        <v>4606</v>
      </c>
      <c r="H476" s="268"/>
      <c r="I476" s="104">
        <f t="shared" si="33"/>
        <v>7.944691820951477</v>
      </c>
      <c r="J476" s="56"/>
    </row>
    <row r="477" spans="1:10" ht="15.75">
      <c r="A477" s="13" t="s">
        <v>73</v>
      </c>
      <c r="B477" s="112">
        <v>7080</v>
      </c>
      <c r="C477" s="112">
        <v>8891</v>
      </c>
      <c r="D477" s="110">
        <f t="shared" si="32"/>
        <v>25.579096045197748</v>
      </c>
      <c r="E477" s="268">
        <v>2708</v>
      </c>
      <c r="F477" s="268"/>
      <c r="G477" s="268">
        <v>3047</v>
      </c>
      <c r="H477" s="268"/>
      <c r="I477" s="104">
        <f t="shared" si="33"/>
        <v>12.51846381093058</v>
      </c>
      <c r="J477" s="56"/>
    </row>
    <row r="478" spans="1:10" ht="15.75">
      <c r="A478" s="13" t="s">
        <v>74</v>
      </c>
      <c r="B478" s="112">
        <v>8422</v>
      </c>
      <c r="C478" s="112">
        <v>8819</v>
      </c>
      <c r="D478" s="110">
        <f t="shared" si="32"/>
        <v>4.713844692472091</v>
      </c>
      <c r="E478" s="268">
        <v>2895</v>
      </c>
      <c r="F478" s="268"/>
      <c r="G478" s="268">
        <v>3866</v>
      </c>
      <c r="H478" s="268"/>
      <c r="I478" s="104">
        <f t="shared" si="33"/>
        <v>33.5405872193437</v>
      </c>
      <c r="J478" s="56"/>
    </row>
    <row r="479" spans="1:10" ht="15.75">
      <c r="A479" s="13" t="s">
        <v>75</v>
      </c>
      <c r="B479" s="112">
        <v>9542</v>
      </c>
      <c r="C479" s="112">
        <v>8317</v>
      </c>
      <c r="D479" s="110">
        <f t="shared" si="32"/>
        <v>-12.837979459232862</v>
      </c>
      <c r="E479" s="268">
        <v>2787</v>
      </c>
      <c r="F479" s="268"/>
      <c r="G479" s="268">
        <v>3800</v>
      </c>
      <c r="H479" s="268"/>
      <c r="I479" s="104">
        <f t="shared" si="33"/>
        <v>36.34732687477575</v>
      </c>
      <c r="J479" s="56"/>
    </row>
    <row r="480" spans="1:10" ht="15.75">
      <c r="A480" s="13" t="s">
        <v>76</v>
      </c>
      <c r="B480" s="112">
        <v>8154</v>
      </c>
      <c r="C480" s="112">
        <v>6788</v>
      </c>
      <c r="D480" s="110">
        <f t="shared" si="32"/>
        <v>-16.752514103507476</v>
      </c>
      <c r="E480" s="268">
        <v>2638</v>
      </c>
      <c r="F480" s="268"/>
      <c r="G480" s="268">
        <v>3354</v>
      </c>
      <c r="H480" s="268"/>
      <c r="I480" s="104">
        <f t="shared" si="33"/>
        <v>27.1417740712661</v>
      </c>
      <c r="J480" s="56"/>
    </row>
    <row r="481" spans="1:10" ht="15.75">
      <c r="A481" s="49" t="s">
        <v>3</v>
      </c>
      <c r="B481" s="111">
        <f>SUM(B469:B480)</f>
        <v>89156</v>
      </c>
      <c r="C481" s="111">
        <f>SUM(C469:C480)</f>
        <v>92366</v>
      </c>
      <c r="D481" s="111">
        <f t="shared" si="32"/>
        <v>3.600430705729285</v>
      </c>
      <c r="E481" s="270">
        <f>SUM(E469:E480)</f>
        <v>37792</v>
      </c>
      <c r="F481" s="270"/>
      <c r="G481" s="270">
        <f>SUM(G469:G480)</f>
        <v>41545</v>
      </c>
      <c r="H481" s="270"/>
      <c r="I481" s="108">
        <f t="shared" si="33"/>
        <v>9.930673158340397</v>
      </c>
      <c r="J481" s="138"/>
    </row>
    <row r="482" spans="1:10" ht="15.75">
      <c r="A482" s="34" t="s">
        <v>275</v>
      </c>
      <c r="B482" s="7"/>
      <c r="C482" s="7"/>
      <c r="D482" s="7"/>
      <c r="E482" s="7"/>
      <c r="F482" s="42"/>
      <c r="G482" s="42"/>
      <c r="H482" s="7"/>
      <c r="I482" s="7"/>
      <c r="J482" s="34" t="s">
        <v>276</v>
      </c>
    </row>
    <row r="484" spans="1:10" ht="18.75">
      <c r="A484" s="114"/>
      <c r="B484" s="295" t="s">
        <v>226</v>
      </c>
      <c r="C484" s="295"/>
      <c r="D484" s="295"/>
      <c r="E484" s="295"/>
      <c r="F484" s="295"/>
      <c r="G484" s="295"/>
      <c r="H484" s="295"/>
      <c r="I484" s="295"/>
      <c r="J484" s="114"/>
    </row>
    <row r="485" spans="1:10" ht="15.75">
      <c r="A485" s="143" t="s">
        <v>257</v>
      </c>
      <c r="B485" s="294" t="s">
        <v>227</v>
      </c>
      <c r="C485" s="294"/>
      <c r="D485" s="294"/>
      <c r="E485" s="294"/>
      <c r="F485" s="294"/>
      <c r="G485" s="294"/>
      <c r="H485" s="294"/>
      <c r="I485" s="294"/>
      <c r="J485" s="145" t="s">
        <v>256</v>
      </c>
    </row>
    <row r="486" spans="1:10" ht="15.75">
      <c r="A486" s="275" t="s">
        <v>63</v>
      </c>
      <c r="B486" s="289" t="s">
        <v>64</v>
      </c>
      <c r="C486" s="261" t="s">
        <v>37</v>
      </c>
      <c r="D486" s="261"/>
      <c r="E486" s="261"/>
      <c r="F486" s="261" t="s">
        <v>52</v>
      </c>
      <c r="G486" s="261"/>
      <c r="H486" s="261"/>
      <c r="I486" s="261" t="s">
        <v>62</v>
      </c>
      <c r="J486" s="261"/>
    </row>
    <row r="487" spans="1:10" ht="15.75">
      <c r="A487" s="252"/>
      <c r="B487" s="290"/>
      <c r="C487" s="258" t="s">
        <v>51</v>
      </c>
      <c r="D487" s="258"/>
      <c r="E487" s="258"/>
      <c r="F487" s="260" t="s">
        <v>38</v>
      </c>
      <c r="G487" s="260"/>
      <c r="H487" s="260"/>
      <c r="I487" s="260" t="s">
        <v>60</v>
      </c>
      <c r="J487" s="260"/>
    </row>
    <row r="488" spans="1:10" ht="47.25">
      <c r="A488" s="276"/>
      <c r="B488" s="291"/>
      <c r="C488" s="44">
        <v>2016</v>
      </c>
      <c r="D488" s="44">
        <v>2017</v>
      </c>
      <c r="E488" s="44" t="s">
        <v>223</v>
      </c>
      <c r="F488" s="44">
        <v>2016</v>
      </c>
      <c r="G488" s="44">
        <v>2017</v>
      </c>
      <c r="H488" s="44" t="s">
        <v>156</v>
      </c>
      <c r="I488" s="44">
        <v>2016</v>
      </c>
      <c r="J488" s="44">
        <v>2017</v>
      </c>
    </row>
    <row r="489" spans="1:10" ht="15.75">
      <c r="A489" s="13" t="s">
        <v>65</v>
      </c>
      <c r="B489" s="56" t="s">
        <v>169</v>
      </c>
      <c r="C489" s="55">
        <v>573</v>
      </c>
      <c r="D489" s="55">
        <v>0</v>
      </c>
      <c r="E489" s="55">
        <v>-100</v>
      </c>
      <c r="F489" s="55">
        <v>0</v>
      </c>
      <c r="G489" s="55">
        <v>291</v>
      </c>
      <c r="H489" s="56">
        <v>0</v>
      </c>
      <c r="I489" s="56" t="s">
        <v>169</v>
      </c>
      <c r="J489" s="56" t="s">
        <v>169</v>
      </c>
    </row>
    <row r="490" spans="1:10" ht="15.75">
      <c r="A490" s="13" t="s">
        <v>66</v>
      </c>
      <c r="B490" s="56" t="s">
        <v>169</v>
      </c>
      <c r="C490" s="55">
        <v>546</v>
      </c>
      <c r="D490" s="55">
        <v>0</v>
      </c>
      <c r="E490" s="55">
        <v>-100</v>
      </c>
      <c r="F490" s="55">
        <v>0</v>
      </c>
      <c r="G490" s="55">
        <v>239</v>
      </c>
      <c r="H490" s="56">
        <v>0</v>
      </c>
      <c r="I490" s="56" t="s">
        <v>169</v>
      </c>
      <c r="J490" s="56" t="s">
        <v>169</v>
      </c>
    </row>
    <row r="491" spans="1:10" ht="15.75">
      <c r="A491" s="13" t="s">
        <v>67</v>
      </c>
      <c r="B491" s="56" t="s">
        <v>169</v>
      </c>
      <c r="C491" s="55">
        <v>621</v>
      </c>
      <c r="D491" s="55">
        <v>0</v>
      </c>
      <c r="E491" s="55">
        <v>-100</v>
      </c>
      <c r="F491" s="55">
        <v>0</v>
      </c>
      <c r="G491" s="55">
        <v>288</v>
      </c>
      <c r="H491" s="56">
        <v>0</v>
      </c>
      <c r="I491" s="56" t="s">
        <v>169</v>
      </c>
      <c r="J491" s="56" t="s">
        <v>169</v>
      </c>
    </row>
    <row r="492" spans="1:10" ht="15.75">
      <c r="A492" s="13" t="s">
        <v>68</v>
      </c>
      <c r="B492" s="56" t="s">
        <v>169</v>
      </c>
      <c r="C492" s="55">
        <v>757</v>
      </c>
      <c r="D492" s="55">
        <v>0</v>
      </c>
      <c r="E492" s="55">
        <v>-100</v>
      </c>
      <c r="F492" s="55">
        <v>0</v>
      </c>
      <c r="G492" s="55">
        <v>356</v>
      </c>
      <c r="H492" s="56">
        <v>0</v>
      </c>
      <c r="I492" s="56" t="s">
        <v>169</v>
      </c>
      <c r="J492" s="56" t="s">
        <v>169</v>
      </c>
    </row>
    <row r="493" spans="1:10" ht="15.75">
      <c r="A493" s="13" t="s">
        <v>69</v>
      </c>
      <c r="B493" s="56" t="s">
        <v>169</v>
      </c>
      <c r="C493" s="55">
        <v>479</v>
      </c>
      <c r="D493" s="55">
        <v>60</v>
      </c>
      <c r="E493" s="55">
        <v>-87</v>
      </c>
      <c r="F493" s="55">
        <v>29</v>
      </c>
      <c r="G493" s="55">
        <v>229</v>
      </c>
      <c r="H493" s="56">
        <v>690</v>
      </c>
      <c r="I493" s="56" t="s">
        <v>169</v>
      </c>
      <c r="J493" s="56" t="s">
        <v>169</v>
      </c>
    </row>
    <row r="494" spans="1:10" ht="15.75">
      <c r="A494" s="13" t="s">
        <v>70</v>
      </c>
      <c r="B494" s="56" t="s">
        <v>169</v>
      </c>
      <c r="C494" s="55">
        <v>0</v>
      </c>
      <c r="D494" s="55">
        <v>14</v>
      </c>
      <c r="E494" s="55">
        <v>0</v>
      </c>
      <c r="F494" s="55">
        <v>3</v>
      </c>
      <c r="G494" s="55">
        <v>0</v>
      </c>
      <c r="H494" s="56">
        <v>-100</v>
      </c>
      <c r="I494" s="56" t="s">
        <v>169</v>
      </c>
      <c r="J494" s="56" t="s">
        <v>169</v>
      </c>
    </row>
    <row r="495" spans="1:10" ht="15.75">
      <c r="A495" s="13" t="s">
        <v>71</v>
      </c>
      <c r="B495" s="56" t="s">
        <v>169</v>
      </c>
      <c r="C495" s="55">
        <v>0</v>
      </c>
      <c r="D495" s="55">
        <v>0</v>
      </c>
      <c r="E495" s="55">
        <v>0</v>
      </c>
      <c r="F495" s="55">
        <v>0</v>
      </c>
      <c r="G495" s="55">
        <v>0</v>
      </c>
      <c r="H495" s="56">
        <v>0</v>
      </c>
      <c r="I495" s="56" t="s">
        <v>169</v>
      </c>
      <c r="J495" s="56" t="s">
        <v>169</v>
      </c>
    </row>
    <row r="496" spans="1:10" ht="15.75">
      <c r="A496" s="13" t="s">
        <v>72</v>
      </c>
      <c r="B496" s="56" t="s">
        <v>169</v>
      </c>
      <c r="C496" s="55">
        <v>0</v>
      </c>
      <c r="D496" s="55">
        <v>24</v>
      </c>
      <c r="E496" s="55">
        <v>0</v>
      </c>
      <c r="F496" s="55">
        <v>6</v>
      </c>
      <c r="G496" s="55">
        <v>0</v>
      </c>
      <c r="H496" s="56">
        <v>-100</v>
      </c>
      <c r="I496" s="56" t="s">
        <v>169</v>
      </c>
      <c r="J496" s="56" t="s">
        <v>169</v>
      </c>
    </row>
    <row r="497" spans="1:10" ht="15.75">
      <c r="A497" s="13" t="s">
        <v>73</v>
      </c>
      <c r="B497" s="56" t="s">
        <v>169</v>
      </c>
      <c r="C497" s="55">
        <v>0</v>
      </c>
      <c r="D497" s="55">
        <v>26</v>
      </c>
      <c r="E497" s="55">
        <v>0</v>
      </c>
      <c r="F497" s="55">
        <v>6</v>
      </c>
      <c r="G497" s="55">
        <v>0</v>
      </c>
      <c r="H497" s="56">
        <v>-100</v>
      </c>
      <c r="I497" s="56" t="s">
        <v>169</v>
      </c>
      <c r="J497" s="56" t="s">
        <v>169</v>
      </c>
    </row>
    <row r="498" spans="1:10" ht="15.75">
      <c r="A498" s="13" t="s">
        <v>74</v>
      </c>
      <c r="B498" s="56" t="s">
        <v>169</v>
      </c>
      <c r="C498" s="55">
        <v>0</v>
      </c>
      <c r="D498" s="55">
        <v>73</v>
      </c>
      <c r="E498" s="55">
        <v>0</v>
      </c>
      <c r="F498" s="55">
        <v>20</v>
      </c>
      <c r="G498" s="55">
        <v>0</v>
      </c>
      <c r="H498" s="56">
        <v>-100</v>
      </c>
      <c r="I498" s="56" t="s">
        <v>169</v>
      </c>
      <c r="J498" s="56" t="s">
        <v>169</v>
      </c>
    </row>
    <row r="499" spans="1:10" ht="15.75">
      <c r="A499" s="13" t="s">
        <v>75</v>
      </c>
      <c r="B499" s="56" t="s">
        <v>169</v>
      </c>
      <c r="C499" s="55">
        <v>0</v>
      </c>
      <c r="D499" s="55">
        <v>44</v>
      </c>
      <c r="E499" s="55">
        <v>0</v>
      </c>
      <c r="F499" s="55">
        <v>18</v>
      </c>
      <c r="G499" s="55">
        <v>0</v>
      </c>
      <c r="H499" s="56">
        <v>-100</v>
      </c>
      <c r="I499" s="56" t="s">
        <v>169</v>
      </c>
      <c r="J499" s="56" t="s">
        <v>169</v>
      </c>
    </row>
    <row r="500" spans="1:10" ht="15.75">
      <c r="A500" s="13" t="s">
        <v>76</v>
      </c>
      <c r="B500" s="56" t="s">
        <v>169</v>
      </c>
      <c r="C500" s="55">
        <v>0</v>
      </c>
      <c r="D500" s="55">
        <v>153</v>
      </c>
      <c r="E500" s="55">
        <v>0</v>
      </c>
      <c r="F500" s="55">
        <v>130</v>
      </c>
      <c r="G500" s="55">
        <v>0</v>
      </c>
      <c r="H500" s="56">
        <v>-100</v>
      </c>
      <c r="I500" s="56" t="s">
        <v>169</v>
      </c>
      <c r="J500" s="56" t="s">
        <v>169</v>
      </c>
    </row>
    <row r="501" spans="1:10" ht="15.75">
      <c r="A501" s="49" t="s">
        <v>3</v>
      </c>
      <c r="B501" s="59" t="s">
        <v>169</v>
      </c>
      <c r="C501" s="58">
        <v>2976</v>
      </c>
      <c r="D501" s="58">
        <v>394</v>
      </c>
      <c r="E501" s="58">
        <v>-87</v>
      </c>
      <c r="F501" s="58">
        <v>212</v>
      </c>
      <c r="G501" s="58">
        <v>1403</v>
      </c>
      <c r="H501" s="59">
        <v>562</v>
      </c>
      <c r="I501" s="59" t="s">
        <v>169</v>
      </c>
      <c r="J501" s="138" t="s">
        <v>169</v>
      </c>
    </row>
    <row r="502" spans="1:10" ht="15.75">
      <c r="A502" s="34" t="s">
        <v>275</v>
      </c>
      <c r="B502" s="7"/>
      <c r="C502" s="7"/>
      <c r="D502" s="7"/>
      <c r="E502" s="7"/>
      <c r="F502" s="42"/>
      <c r="G502" s="42"/>
      <c r="H502" s="7"/>
      <c r="I502" s="7"/>
      <c r="J502" s="34" t="s">
        <v>276</v>
      </c>
    </row>
  </sheetData>
  <sheetProtection/>
  <mergeCells count="381">
    <mergeCell ref="J207:J209"/>
    <mergeCell ref="J188:J190"/>
    <mergeCell ref="B208:D208"/>
    <mergeCell ref="B132:D132"/>
    <mergeCell ref="B133:D133"/>
    <mergeCell ref="B205:I205"/>
    <mergeCell ref="B169:B171"/>
    <mergeCell ref="I169:J169"/>
    <mergeCell ref="C169:E169"/>
    <mergeCell ref="B148:I148"/>
    <mergeCell ref="D40:E40"/>
    <mergeCell ref="D33:E33"/>
    <mergeCell ref="B36:I36"/>
    <mergeCell ref="A92:A94"/>
    <mergeCell ref="B92:D92"/>
    <mergeCell ref="J92:J94"/>
    <mergeCell ref="B93:D93"/>
    <mergeCell ref="D41:E41"/>
    <mergeCell ref="D48:E48"/>
    <mergeCell ref="D49:E49"/>
    <mergeCell ref="D50:E50"/>
    <mergeCell ref="D53:E53"/>
    <mergeCell ref="D51:E51"/>
    <mergeCell ref="B414:D414"/>
    <mergeCell ref="B186:I186"/>
    <mergeCell ref="B187:I187"/>
    <mergeCell ref="H207:I207"/>
    <mergeCell ref="B206:I206"/>
    <mergeCell ref="E132:G132"/>
    <mergeCell ref="H132:I132"/>
    <mergeCell ref="B484:I484"/>
    <mergeCell ref="J413:J415"/>
    <mergeCell ref="B411:I411"/>
    <mergeCell ref="B412:I412"/>
    <mergeCell ref="C447:E447"/>
    <mergeCell ref="I446:J446"/>
    <mergeCell ref="F426:H426"/>
    <mergeCell ref="C427:E427"/>
    <mergeCell ref="E480:F480"/>
    <mergeCell ref="E481:F481"/>
    <mergeCell ref="I447:J447"/>
    <mergeCell ref="H414:I414"/>
    <mergeCell ref="I427:J427"/>
    <mergeCell ref="C336:E336"/>
    <mergeCell ref="F336:H336"/>
    <mergeCell ref="B321:D321"/>
    <mergeCell ref="A207:A209"/>
    <mergeCell ref="B207:D207"/>
    <mergeCell ref="E207:G207"/>
    <mergeCell ref="H208:I208"/>
    <mergeCell ref="E208:G208"/>
    <mergeCell ref="B319:I319"/>
    <mergeCell ref="E270:G270"/>
    <mergeCell ref="B223:I223"/>
    <mergeCell ref="G298:H298"/>
    <mergeCell ref="H269:I269"/>
    <mergeCell ref="A426:A428"/>
    <mergeCell ref="B426:B428"/>
    <mergeCell ref="C426:E426"/>
    <mergeCell ref="E414:G414"/>
    <mergeCell ref="A413:A415"/>
    <mergeCell ref="B413:D413"/>
    <mergeCell ref="E413:G413"/>
    <mergeCell ref="B425:I425"/>
    <mergeCell ref="I426:J426"/>
    <mergeCell ref="H413:I413"/>
    <mergeCell ref="A188:A190"/>
    <mergeCell ref="B188:D188"/>
    <mergeCell ref="E188:G188"/>
    <mergeCell ref="H188:I188"/>
    <mergeCell ref="B189:D189"/>
    <mergeCell ref="E189:G189"/>
    <mergeCell ref="H189:I189"/>
    <mergeCell ref="A446:A448"/>
    <mergeCell ref="B446:B448"/>
    <mergeCell ref="C446:E446"/>
    <mergeCell ref="F446:H446"/>
    <mergeCell ref="A269:A271"/>
    <mergeCell ref="A225:A227"/>
    <mergeCell ref="B225:D225"/>
    <mergeCell ref="B444:I444"/>
    <mergeCell ref="B445:I445"/>
    <mergeCell ref="B226:D226"/>
    <mergeCell ref="B485:I485"/>
    <mergeCell ref="A486:A488"/>
    <mergeCell ref="B486:B488"/>
    <mergeCell ref="C486:E486"/>
    <mergeCell ref="F486:H486"/>
    <mergeCell ref="C487:E487"/>
    <mergeCell ref="F487:H487"/>
    <mergeCell ref="I486:J486"/>
    <mergeCell ref="I487:J487"/>
    <mergeCell ref="E321:G321"/>
    <mergeCell ref="B224:I224"/>
    <mergeCell ref="H321:I321"/>
    <mergeCell ref="B322:D322"/>
    <mergeCell ref="E322:G322"/>
    <mergeCell ref="H322:I322"/>
    <mergeCell ref="B320:I320"/>
    <mergeCell ref="B235:I235"/>
    <mergeCell ref="B236:I236"/>
    <mergeCell ref="B237:D237"/>
    <mergeCell ref="A150:A152"/>
    <mergeCell ref="B150:D150"/>
    <mergeCell ref="E150:G150"/>
    <mergeCell ref="H150:I150"/>
    <mergeCell ref="B151:D151"/>
    <mergeCell ref="C11:D11"/>
    <mergeCell ref="B149:I149"/>
    <mergeCell ref="D42:E42"/>
    <mergeCell ref="D24:E24"/>
    <mergeCell ref="B130:I130"/>
    <mergeCell ref="I170:J170"/>
    <mergeCell ref="B167:I167"/>
    <mergeCell ref="C170:E170"/>
    <mergeCell ref="F170:H170"/>
    <mergeCell ref="E151:G151"/>
    <mergeCell ref="H151:I151"/>
    <mergeCell ref="F169:H169"/>
    <mergeCell ref="J150:J152"/>
    <mergeCell ref="B1:I1"/>
    <mergeCell ref="B2:I2"/>
    <mergeCell ref="B15:I15"/>
    <mergeCell ref="D32:E32"/>
    <mergeCell ref="D27:E27"/>
    <mergeCell ref="D28:E28"/>
    <mergeCell ref="D29:E29"/>
    <mergeCell ref="B16:I16"/>
    <mergeCell ref="E3:F3"/>
    <mergeCell ref="G3:H3"/>
    <mergeCell ref="A3:A4"/>
    <mergeCell ref="J132:J134"/>
    <mergeCell ref="E133:G133"/>
    <mergeCell ref="H133:I133"/>
    <mergeCell ref="A132:A134"/>
    <mergeCell ref="B131:I131"/>
    <mergeCell ref="D52:E52"/>
    <mergeCell ref="D39:E39"/>
    <mergeCell ref="J3:J4"/>
    <mergeCell ref="E4:F4"/>
    <mergeCell ref="E237:G237"/>
    <mergeCell ref="H237:I237"/>
    <mergeCell ref="B464:I464"/>
    <mergeCell ref="B285:I285"/>
    <mergeCell ref="B286:I286"/>
    <mergeCell ref="I392:J392"/>
    <mergeCell ref="I335:J335"/>
    <mergeCell ref="I336:J336"/>
    <mergeCell ref="B355:I355"/>
    <mergeCell ref="B356:I356"/>
    <mergeCell ref="A466:A468"/>
    <mergeCell ref="C466:E466"/>
    <mergeCell ref="F466:H466"/>
    <mergeCell ref="I466:J466"/>
    <mergeCell ref="C467:E467"/>
    <mergeCell ref="A237:A239"/>
    <mergeCell ref="A321:A323"/>
    <mergeCell ref="J321:J323"/>
    <mergeCell ref="F467:H467"/>
    <mergeCell ref="B465:I465"/>
    <mergeCell ref="E468:F468"/>
    <mergeCell ref="G468:H468"/>
    <mergeCell ref="C391:E391"/>
    <mergeCell ref="F391:H391"/>
    <mergeCell ref="I391:J391"/>
    <mergeCell ref="E377:G377"/>
    <mergeCell ref="H377:I377"/>
    <mergeCell ref="F427:H427"/>
    <mergeCell ref="B424:I424"/>
    <mergeCell ref="F447:H447"/>
    <mergeCell ref="H238:I238"/>
    <mergeCell ref="B267:I267"/>
    <mergeCell ref="B268:I268"/>
    <mergeCell ref="J269:J271"/>
    <mergeCell ref="H270:I270"/>
    <mergeCell ref="A391:A393"/>
    <mergeCell ref="B391:B393"/>
    <mergeCell ref="B333:I333"/>
    <mergeCell ref="B334:I334"/>
    <mergeCell ref="B377:D377"/>
    <mergeCell ref="A357:A359"/>
    <mergeCell ref="C392:E392"/>
    <mergeCell ref="A377:A379"/>
    <mergeCell ref="B376:I376"/>
    <mergeCell ref="B375:I375"/>
    <mergeCell ref="B390:I390"/>
    <mergeCell ref="F392:H392"/>
    <mergeCell ref="E357:G357"/>
    <mergeCell ref="H357:I357"/>
    <mergeCell ref="B357:D357"/>
    <mergeCell ref="A287:A288"/>
    <mergeCell ref="I467:J467"/>
    <mergeCell ref="A335:A337"/>
    <mergeCell ref="B335:B337"/>
    <mergeCell ref="C335:E335"/>
    <mergeCell ref="B378:D378"/>
    <mergeCell ref="E378:G378"/>
    <mergeCell ref="H378:I378"/>
    <mergeCell ref="J377:J379"/>
    <mergeCell ref="J357:J359"/>
    <mergeCell ref="C5:D5"/>
    <mergeCell ref="E5:F5"/>
    <mergeCell ref="G5:H5"/>
    <mergeCell ref="G4:H4"/>
    <mergeCell ref="C3:D3"/>
    <mergeCell ref="C4:D4"/>
    <mergeCell ref="G6:H6"/>
    <mergeCell ref="G7:H7"/>
    <mergeCell ref="G8:H8"/>
    <mergeCell ref="C9:D9"/>
    <mergeCell ref="G9:H9"/>
    <mergeCell ref="C7:D7"/>
    <mergeCell ref="C8:D8"/>
    <mergeCell ref="E6:F6"/>
    <mergeCell ref="E7:F7"/>
    <mergeCell ref="E8:F8"/>
    <mergeCell ref="E9:F9"/>
    <mergeCell ref="E10:F10"/>
    <mergeCell ref="G10:H10"/>
    <mergeCell ref="C6:D6"/>
    <mergeCell ref="D30:E30"/>
    <mergeCell ref="B58:I58"/>
    <mergeCell ref="D21:E21"/>
    <mergeCell ref="D23:E23"/>
    <mergeCell ref="D17:E17"/>
    <mergeCell ref="D31:E31"/>
    <mergeCell ref="A59:A60"/>
    <mergeCell ref="C59:D59"/>
    <mergeCell ref="E59:F59"/>
    <mergeCell ref="G59:H59"/>
    <mergeCell ref="C60:D60"/>
    <mergeCell ref="C10:D10"/>
    <mergeCell ref="D26:E26"/>
    <mergeCell ref="D37:E37"/>
    <mergeCell ref="D38:E38"/>
    <mergeCell ref="B57:I57"/>
    <mergeCell ref="B35:I35"/>
    <mergeCell ref="E475:F475"/>
    <mergeCell ref="E476:F476"/>
    <mergeCell ref="J59:J60"/>
    <mergeCell ref="E60:F60"/>
    <mergeCell ref="G60:H60"/>
    <mergeCell ref="E269:G269"/>
    <mergeCell ref="J255:J257"/>
    <mergeCell ref="E474:F474"/>
    <mergeCell ref="F255:H255"/>
    <mergeCell ref="A255:A257"/>
    <mergeCell ref="E11:F11"/>
    <mergeCell ref="G11:H11"/>
    <mergeCell ref="D18:E18"/>
    <mergeCell ref="D19:E19"/>
    <mergeCell ref="D20:E20"/>
    <mergeCell ref="B254:I254"/>
    <mergeCell ref="D43:E43"/>
    <mergeCell ref="D44:E44"/>
    <mergeCell ref="D45:E45"/>
    <mergeCell ref="A111:A113"/>
    <mergeCell ref="I111:J111"/>
    <mergeCell ref="D47:E47"/>
    <mergeCell ref="J17:J18"/>
    <mergeCell ref="A17:A18"/>
    <mergeCell ref="J37:J38"/>
    <mergeCell ref="A37:A38"/>
    <mergeCell ref="D22:E22"/>
    <mergeCell ref="D25:E25"/>
    <mergeCell ref="D46:E46"/>
    <mergeCell ref="A169:A171"/>
    <mergeCell ref="G299:H299"/>
    <mergeCell ref="G300:H300"/>
    <mergeCell ref="D295:E295"/>
    <mergeCell ref="B256:D256"/>
    <mergeCell ref="A72:A74"/>
    <mergeCell ref="B72:D72"/>
    <mergeCell ref="E72:G72"/>
    <mergeCell ref="H72:I72"/>
    <mergeCell ref="B73:D73"/>
    <mergeCell ref="B70:I70"/>
    <mergeCell ref="B71:I71"/>
    <mergeCell ref="G470:H470"/>
    <mergeCell ref="B255:D255"/>
    <mergeCell ref="B253:I253"/>
    <mergeCell ref="E470:F470"/>
    <mergeCell ref="C111:E111"/>
    <mergeCell ref="F111:H111"/>
    <mergeCell ref="G469:H469"/>
    <mergeCell ref="B168:I168"/>
    <mergeCell ref="J72:J74"/>
    <mergeCell ref="E73:G73"/>
    <mergeCell ref="H73:I73"/>
    <mergeCell ref="B90:I90"/>
    <mergeCell ref="B91:I91"/>
    <mergeCell ref="G471:H471"/>
    <mergeCell ref="B111:B113"/>
    <mergeCell ref="J225:J227"/>
    <mergeCell ref="F256:H256"/>
    <mergeCell ref="B109:I109"/>
    <mergeCell ref="G480:H480"/>
    <mergeCell ref="G481:H481"/>
    <mergeCell ref="E471:F471"/>
    <mergeCell ref="E472:F472"/>
    <mergeCell ref="E473:F473"/>
    <mergeCell ref="G474:H474"/>
    <mergeCell ref="G475:H475"/>
    <mergeCell ref="G476:H476"/>
    <mergeCell ref="G477:H477"/>
    <mergeCell ref="G478:H478"/>
    <mergeCell ref="F92:H92"/>
    <mergeCell ref="F93:H93"/>
    <mergeCell ref="G472:H472"/>
    <mergeCell ref="G473:H473"/>
    <mergeCell ref="E469:F469"/>
    <mergeCell ref="G479:H479"/>
    <mergeCell ref="E477:F477"/>
    <mergeCell ref="E478:F478"/>
    <mergeCell ref="E479:F479"/>
    <mergeCell ref="B110:I110"/>
    <mergeCell ref="F335:H335"/>
    <mergeCell ref="B389:I389"/>
    <mergeCell ref="B358:D358"/>
    <mergeCell ref="E358:G358"/>
    <mergeCell ref="H358:I358"/>
    <mergeCell ref="D291:E291"/>
    <mergeCell ref="D297:E297"/>
    <mergeCell ref="D298:E298"/>
    <mergeCell ref="D299:E299"/>
    <mergeCell ref="B298:C298"/>
    <mergeCell ref="C112:E112"/>
    <mergeCell ref="F112:H112"/>
    <mergeCell ref="I112:J112"/>
    <mergeCell ref="D300:E300"/>
    <mergeCell ref="G293:H293"/>
    <mergeCell ref="G294:H294"/>
    <mergeCell ref="G295:H295"/>
    <mergeCell ref="G296:H296"/>
    <mergeCell ref="G297:H297"/>
    <mergeCell ref="D296:E296"/>
    <mergeCell ref="G289:H289"/>
    <mergeCell ref="G290:H290"/>
    <mergeCell ref="G291:H291"/>
    <mergeCell ref="G292:H292"/>
    <mergeCell ref="D289:E289"/>
    <mergeCell ref="D290:E290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95:C295"/>
    <mergeCell ref="B288:C288"/>
    <mergeCell ref="D287:E287"/>
    <mergeCell ref="D288:E288"/>
    <mergeCell ref="G287:H287"/>
    <mergeCell ref="G288:H288"/>
    <mergeCell ref="B297:C297"/>
    <mergeCell ref="D292:E292"/>
    <mergeCell ref="D293:E293"/>
    <mergeCell ref="D294:E294"/>
    <mergeCell ref="B296:C296"/>
    <mergeCell ref="L245:M245"/>
    <mergeCell ref="B270:C270"/>
    <mergeCell ref="B269:C269"/>
    <mergeCell ref="F226:H226"/>
    <mergeCell ref="F225:H225"/>
    <mergeCell ref="B287:C287"/>
    <mergeCell ref="J287:J288"/>
    <mergeCell ref="J237:J239"/>
    <mergeCell ref="B238:D238"/>
    <mergeCell ref="E238:G238"/>
    <mergeCell ref="L246:M246"/>
    <mergeCell ref="L247:M247"/>
    <mergeCell ref="L248:M248"/>
    <mergeCell ref="L249:M249"/>
    <mergeCell ref="L250:M250"/>
    <mergeCell ref="L240:M240"/>
    <mergeCell ref="L241:M241"/>
    <mergeCell ref="L242:M242"/>
    <mergeCell ref="L243:M243"/>
    <mergeCell ref="L244:M244"/>
  </mergeCells>
  <printOptions horizontalCentered="1"/>
  <pageMargins left="0.1968503937007874" right="0.1968503937007874" top="0.5905511811023623" bottom="0.3937007874015748" header="0.1968503937007874" footer="0.1968503937007874"/>
  <pageSetup firstPageNumber="93" useFirstPageNumber="1" horizontalDpi="600" verticalDpi="600" orientation="portrait" paperSize="9" scale="60" r:id="rId1"/>
  <headerFooter alignWithMargins="0">
    <oddHeader xml:space="preserve">&amp;L&amp;"Times New Roman,Normal"&amp;14Tourisme&amp;R&amp;"Times New Roman,Normal"&amp;14السياحة&amp;"Arial,Italique"&amp;16 </oddHeader>
    <oddFooter>&amp;C&amp;"Times New Roman,Normal"&amp;P</oddFooter>
  </headerFooter>
  <rowBreaks count="12" manualBreakCount="12">
    <brk id="34" max="9" man="1"/>
    <brk id="69" max="9" man="1"/>
    <brk id="108" max="9" man="1"/>
    <brk id="147" max="9" man="1"/>
    <brk id="185" max="9" man="1"/>
    <brk id="222" max="9" man="1"/>
    <brk id="252" max="9" man="1"/>
    <brk id="284" max="9" man="1"/>
    <brk id="330" max="9" man="1"/>
    <brk id="372" max="9" man="1"/>
    <brk id="410" max="9" man="1"/>
    <brk id="48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3:J65"/>
  <sheetViews>
    <sheetView view="pageBreakPreview" zoomScale="95" zoomScaleNormal="95" zoomScaleSheetLayoutView="95" zoomScalePageLayoutView="0" workbookViewId="0" topLeftCell="A1">
      <selection activeCell="K6" sqref="K6"/>
    </sheetView>
  </sheetViews>
  <sheetFormatPr defaultColWidth="11.5546875" defaultRowHeight="15"/>
  <cols>
    <col min="7" max="7" width="14.4453125" style="0" customWidth="1"/>
    <col min="8" max="8" width="16.4453125" style="0" customWidth="1"/>
  </cols>
  <sheetData>
    <row r="1" s="24" customFormat="1" ht="39.75" customHeight="1"/>
    <row r="2" s="24" customFormat="1" ht="39.75" customHeight="1"/>
    <row r="3" spans="1:7" s="24" customFormat="1" ht="39.75" customHeight="1">
      <c r="A3" s="302" t="s">
        <v>289</v>
      </c>
      <c r="B3" s="302"/>
      <c r="C3" s="302"/>
      <c r="D3" s="302"/>
      <c r="E3" s="302"/>
      <c r="F3" s="302"/>
      <c r="G3" s="302"/>
    </row>
    <row r="4" spans="1:10" s="24" customFormat="1" ht="39.75" customHeight="1">
      <c r="A4" s="302" t="s">
        <v>290</v>
      </c>
      <c r="B4" s="302"/>
      <c r="C4" s="302"/>
      <c r="D4" s="302"/>
      <c r="E4" s="302"/>
      <c r="F4" s="302"/>
      <c r="G4" s="302"/>
      <c r="H4" s="305"/>
      <c r="I4" s="305"/>
      <c r="J4" s="305"/>
    </row>
    <row r="5" spans="7:10" s="24" customFormat="1" ht="39.75" customHeight="1">
      <c r="G5" s="19"/>
      <c r="H5" s="259"/>
      <c r="I5" s="259"/>
      <c r="J5" s="259"/>
    </row>
    <row r="6" spans="7:9" s="24" customFormat="1" ht="39.75" customHeight="1">
      <c r="G6" s="252"/>
      <c r="H6" s="6"/>
      <c r="I6" s="6"/>
    </row>
    <row r="7" spans="7:10" s="24" customFormat="1" ht="39.75" customHeight="1">
      <c r="G7" s="252"/>
      <c r="H7" s="16"/>
      <c r="I7" s="12"/>
      <c r="J7" s="220" t="s">
        <v>340</v>
      </c>
    </row>
    <row r="8" spans="7:10" s="24" customFormat="1" ht="39.75" customHeight="1">
      <c r="G8" s="15"/>
      <c r="H8" s="21"/>
      <c r="I8" s="88" t="s">
        <v>218</v>
      </c>
      <c r="J8" s="218">
        <v>56</v>
      </c>
    </row>
    <row r="9" spans="7:10" s="24" customFormat="1" ht="39.75" customHeight="1">
      <c r="G9" s="8"/>
      <c r="H9" s="12"/>
      <c r="I9" s="89" t="s">
        <v>219</v>
      </c>
      <c r="J9" s="218">
        <v>8</v>
      </c>
    </row>
    <row r="10" spans="7:10" s="24" customFormat="1" ht="39.75" customHeight="1">
      <c r="G10" s="10"/>
      <c r="H10" s="11"/>
      <c r="I10" s="89" t="s">
        <v>220</v>
      </c>
      <c r="J10" s="219">
        <v>9</v>
      </c>
    </row>
    <row r="11" spans="7:10" s="24" customFormat="1" ht="39.75" customHeight="1">
      <c r="G11" s="10"/>
      <c r="H11" s="11"/>
      <c r="I11" s="89" t="s">
        <v>221</v>
      </c>
      <c r="J11" s="33">
        <v>5</v>
      </c>
    </row>
    <row r="12" spans="7:10" s="24" customFormat="1" ht="39.75" customHeight="1">
      <c r="G12" s="10"/>
      <c r="H12" s="11"/>
      <c r="I12" s="88" t="s">
        <v>222</v>
      </c>
      <c r="J12" s="33">
        <v>13</v>
      </c>
    </row>
    <row r="13" spans="7:10" s="24" customFormat="1" ht="39.75" customHeight="1">
      <c r="G13" s="10"/>
      <c r="H13" s="11"/>
      <c r="I13" s="88" t="s">
        <v>249</v>
      </c>
      <c r="J13" s="33">
        <v>2</v>
      </c>
    </row>
    <row r="14" spans="7:10" s="24" customFormat="1" ht="39.75" customHeight="1">
      <c r="G14" s="10"/>
      <c r="H14" s="11"/>
      <c r="I14" s="88"/>
      <c r="J14" s="55"/>
    </row>
    <row r="15" spans="7:10" s="24" customFormat="1" ht="39.75" customHeight="1">
      <c r="G15" s="10"/>
      <c r="H15" s="11"/>
      <c r="I15" s="9"/>
      <c r="J15" s="55"/>
    </row>
    <row r="16" spans="7:10" s="24" customFormat="1" ht="15.75">
      <c r="G16" s="10"/>
      <c r="H16" s="11"/>
      <c r="I16" s="17"/>
      <c r="J16" s="55"/>
    </row>
    <row r="17" spans="7:10" s="24" customFormat="1" ht="15.75">
      <c r="G17" s="25"/>
      <c r="H17" s="11"/>
      <c r="I17" s="11"/>
      <c r="J17" s="85"/>
    </row>
    <row r="18" spans="7:10" s="24" customFormat="1" ht="18.75">
      <c r="G18" s="10"/>
      <c r="H18" s="303"/>
      <c r="I18" s="303"/>
      <c r="J18" s="303"/>
    </row>
    <row r="19" spans="7:10" s="24" customFormat="1" ht="15.75">
      <c r="G19" s="25"/>
      <c r="H19" s="304"/>
      <c r="I19" s="304"/>
      <c r="J19" s="304"/>
    </row>
    <row r="20" spans="7:10" s="24" customFormat="1" ht="15.75">
      <c r="G20" s="25"/>
      <c r="H20" s="13"/>
      <c r="I20" s="14"/>
      <c r="J20" s="86"/>
    </row>
    <row r="21" spans="7:10" s="24" customFormat="1" ht="15.75">
      <c r="G21" s="27"/>
      <c r="H21" s="79"/>
      <c r="I21" s="113"/>
      <c r="J21" s="87"/>
    </row>
    <row r="22" spans="7:10" s="24" customFormat="1" ht="15.75" customHeight="1">
      <c r="G22" s="10"/>
      <c r="H22" s="79"/>
      <c r="I22" s="113"/>
      <c r="J22" s="87"/>
    </row>
    <row r="23" spans="7:10" s="24" customFormat="1" ht="15.75" customHeight="1">
      <c r="G23" s="10"/>
      <c r="H23" s="79"/>
      <c r="I23" s="113"/>
      <c r="J23" s="87"/>
    </row>
    <row r="24" spans="7:10" s="24" customFormat="1" ht="15.75">
      <c r="G24" s="27"/>
      <c r="H24" s="79"/>
      <c r="I24" s="113"/>
      <c r="J24" s="87"/>
    </row>
    <row r="25" spans="7:10" s="24" customFormat="1" ht="15.75">
      <c r="G25" s="10"/>
      <c r="H25" s="79"/>
      <c r="I25" s="113"/>
      <c r="J25" s="87"/>
    </row>
    <row r="26" spans="7:10" s="24" customFormat="1" ht="15.75">
      <c r="G26" s="10"/>
      <c r="H26" s="79"/>
      <c r="I26" s="113"/>
      <c r="J26" s="87"/>
    </row>
    <row r="27" spans="7:10" s="24" customFormat="1" ht="15.75">
      <c r="G27" s="10"/>
      <c r="H27" s="11"/>
      <c r="I27" s="28"/>
      <c r="J27" s="28"/>
    </row>
    <row r="28" spans="7:8" s="24" customFormat="1" ht="15.75">
      <c r="G28" s="10"/>
      <c r="H28" s="11"/>
    </row>
    <row r="29" spans="7:8" s="24" customFormat="1" ht="15.75">
      <c r="G29" s="13"/>
      <c r="H29" s="11"/>
    </row>
    <row r="30" spans="7:8" s="24" customFormat="1" ht="15.75">
      <c r="G30" s="10"/>
      <c r="H30" s="11"/>
    </row>
    <row r="31" spans="7:8" s="24" customFormat="1" ht="15.75">
      <c r="G31" s="13"/>
      <c r="H31" s="29"/>
    </row>
    <row r="32" spans="7:8" s="24" customFormat="1" ht="15.75">
      <c r="G32" s="27"/>
      <c r="H32" s="12"/>
    </row>
    <row r="33" spans="7:8" s="24" customFormat="1" ht="15.75">
      <c r="G33" s="22"/>
      <c r="H33" s="11"/>
    </row>
    <row r="34" spans="7:8" s="24" customFormat="1" ht="15.75">
      <c r="G34" s="23"/>
      <c r="H34" s="11"/>
    </row>
    <row r="35" spans="4:8" s="24" customFormat="1" ht="15.75">
      <c r="D35" s="23"/>
      <c r="G35" s="23"/>
      <c r="H35" s="13"/>
    </row>
    <row r="36" spans="4:10" s="24" customFormat="1" ht="15.75">
      <c r="D36" s="23"/>
      <c r="G36" s="18"/>
      <c r="H36" s="30"/>
      <c r="I36" s="30"/>
      <c r="J36" s="12"/>
    </row>
    <row r="37" s="24" customFormat="1" ht="15.75">
      <c r="D37" s="23"/>
    </row>
    <row r="38" s="24" customFormat="1" ht="64.5" customHeight="1">
      <c r="D38" s="23"/>
    </row>
    <row r="39" spans="4:6" s="24" customFormat="1" ht="32.25" customHeight="1">
      <c r="D39" s="23"/>
      <c r="F39" s="23"/>
    </row>
    <row r="40" spans="4:6" s="24" customFormat="1" ht="30.75" customHeight="1">
      <c r="D40" s="46"/>
      <c r="F40" s="23"/>
    </row>
    <row r="41" spans="4:6" s="24" customFormat="1" ht="33.75" customHeight="1">
      <c r="D41" s="46"/>
      <c r="F41" s="23"/>
    </row>
    <row r="42" spans="4:6" s="24" customFormat="1" ht="28.5" customHeight="1">
      <c r="D42" s="23"/>
      <c r="F42" s="23"/>
    </row>
    <row r="43" spans="4:6" s="24" customFormat="1" ht="15.75">
      <c r="D43" s="23"/>
      <c r="F43" s="23"/>
    </row>
    <row r="44" s="24" customFormat="1" ht="15.75">
      <c r="F44" s="46"/>
    </row>
    <row r="45" spans="5:10" s="24" customFormat="1" ht="15.75">
      <c r="E45" s="28"/>
      <c r="F45" s="46"/>
      <c r="G45" s="28"/>
      <c r="H45" s="28"/>
      <c r="I45" s="28"/>
      <c r="J45" s="28"/>
    </row>
    <row r="46" spans="2:10" s="24" customFormat="1" ht="15.75">
      <c r="B46" s="4"/>
      <c r="E46" s="28"/>
      <c r="F46" s="23"/>
      <c r="G46" s="28"/>
      <c r="H46" s="28"/>
      <c r="I46" s="28"/>
      <c r="J46" s="28"/>
    </row>
    <row r="47" spans="2:10" s="24" customFormat="1" ht="15.75">
      <c r="B47" s="4"/>
      <c r="E47" s="28"/>
      <c r="F47" s="23"/>
      <c r="G47" s="28"/>
      <c r="H47" s="28"/>
      <c r="I47" s="28"/>
      <c r="J47" s="28"/>
    </row>
    <row r="48" spans="2:10" s="24" customFormat="1" ht="15.75">
      <c r="B48" s="4"/>
      <c r="E48" s="28"/>
      <c r="F48" s="45"/>
      <c r="G48" s="162"/>
      <c r="H48" s="28"/>
      <c r="I48" s="26"/>
      <c r="J48" s="13"/>
    </row>
    <row r="49" spans="2:10" s="24" customFormat="1" ht="15.75">
      <c r="B49" s="4"/>
      <c r="E49" s="28"/>
      <c r="F49" s="28"/>
      <c r="G49" s="28"/>
      <c r="H49" s="28"/>
      <c r="I49" s="20"/>
      <c r="J49" s="20"/>
    </row>
    <row r="50" spans="2:10" s="24" customFormat="1" ht="15.75">
      <c r="B50" s="4"/>
      <c r="E50" s="28"/>
      <c r="F50" s="28"/>
      <c r="G50" s="28"/>
      <c r="H50" s="28"/>
      <c r="I50" s="20"/>
      <c r="J50" s="20"/>
    </row>
    <row r="51" spans="2:10" s="24" customFormat="1" ht="15.75">
      <c r="B51" s="4"/>
      <c r="E51" s="28"/>
      <c r="F51" s="28"/>
      <c r="G51" s="28"/>
      <c r="H51" s="28"/>
      <c r="I51" s="28"/>
      <c r="J51" s="28"/>
    </row>
    <row r="52" spans="2:10" s="24" customFormat="1" ht="15.75">
      <c r="B52" s="4"/>
      <c r="E52" s="28"/>
      <c r="F52" s="28"/>
      <c r="G52" s="28"/>
      <c r="H52" s="28"/>
      <c r="I52" s="28"/>
      <c r="J52" s="28"/>
    </row>
    <row r="53" spans="2:10" s="24" customFormat="1" ht="15.75">
      <c r="B53" s="4"/>
      <c r="E53" s="28"/>
      <c r="F53" s="28"/>
      <c r="G53" s="28"/>
      <c r="H53" s="28"/>
      <c r="I53" s="28"/>
      <c r="J53" s="28"/>
    </row>
    <row r="54" spans="2:10" s="24" customFormat="1" ht="15.75">
      <c r="B54" s="4"/>
      <c r="E54" s="28"/>
      <c r="F54" s="28"/>
      <c r="G54" s="28"/>
      <c r="H54" s="28"/>
      <c r="I54" s="28"/>
      <c r="J54" s="28"/>
    </row>
    <row r="55" spans="5:10" s="24" customFormat="1" ht="15">
      <c r="E55" s="28"/>
      <c r="F55" s="28"/>
      <c r="G55" s="28"/>
      <c r="H55" s="28"/>
      <c r="I55" s="28"/>
      <c r="J55" s="28"/>
    </row>
    <row r="56" spans="5:10" s="24" customFormat="1" ht="15">
      <c r="E56" s="28"/>
      <c r="F56" s="28"/>
      <c r="G56" s="28"/>
      <c r="H56" s="28"/>
      <c r="I56" s="28"/>
      <c r="J56" s="28"/>
    </row>
    <row r="57" spans="5:10" s="24" customFormat="1" ht="15">
      <c r="E57" s="28"/>
      <c r="F57" s="28"/>
      <c r="G57" s="28"/>
      <c r="H57" s="28"/>
      <c r="I57" s="28"/>
      <c r="J57" s="28"/>
    </row>
    <row r="58" spans="5:10" s="24" customFormat="1" ht="15">
      <c r="E58" s="28"/>
      <c r="F58" s="28"/>
      <c r="G58" s="28"/>
      <c r="H58" s="28"/>
      <c r="I58" s="28"/>
      <c r="J58" s="28"/>
    </row>
    <row r="59" s="24" customFormat="1" ht="15"/>
    <row r="60" s="24" customFormat="1" ht="15"/>
    <row r="61" s="24" customFormat="1" ht="15"/>
    <row r="62" s="24" customFormat="1" ht="15"/>
    <row r="63" s="24" customFormat="1" ht="15"/>
    <row r="64" s="24" customFormat="1" ht="15"/>
    <row r="65" s="24" customFormat="1" ht="15.75">
      <c r="B65" s="4"/>
    </row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  <row r="74" s="24" customFormat="1" ht="15"/>
    <row r="75" s="24" customFormat="1" ht="15"/>
    <row r="76" s="24" customFormat="1" ht="15"/>
    <row r="77" s="24" customFormat="1" ht="15"/>
    <row r="78" s="24" customFormat="1" ht="15"/>
    <row r="79" s="24" customFormat="1" ht="15"/>
    <row r="80" s="24" customFormat="1" ht="15"/>
    <row r="81" s="24" customFormat="1" ht="15"/>
    <row r="82" s="24" customFormat="1" ht="15"/>
    <row r="83" s="24" customFormat="1" ht="15"/>
    <row r="84" s="24" customFormat="1" ht="15"/>
    <row r="85" s="24" customFormat="1" ht="15"/>
    <row r="86" s="24" customFormat="1" ht="15"/>
    <row r="87" s="24" customFormat="1" ht="15"/>
    <row r="88" s="24" customFormat="1" ht="15"/>
    <row r="89" s="24" customFormat="1" ht="15"/>
    <row r="90" s="24" customFormat="1" ht="15"/>
    <row r="91" s="24" customFormat="1" ht="15"/>
    <row r="92" s="24" customFormat="1" ht="15"/>
    <row r="93" s="24" customFormat="1" ht="15"/>
    <row r="94" s="24" customFormat="1" ht="15"/>
    <row r="95" s="24" customFormat="1" ht="15"/>
    <row r="96" s="24" customFormat="1" ht="15"/>
    <row r="97" s="24" customFormat="1" ht="15"/>
    <row r="98" s="24" customFormat="1" ht="15"/>
    <row r="99" s="24" customFormat="1" ht="15"/>
    <row r="100" s="24" customFormat="1" ht="15"/>
    <row r="101" s="24" customFormat="1" ht="15"/>
    <row r="102" s="24" customFormat="1" ht="15"/>
    <row r="103" s="24" customFormat="1" ht="15"/>
    <row r="104" s="24" customFormat="1" ht="15"/>
    <row r="105" s="24" customFormat="1" ht="15"/>
    <row r="106" s="24" customFormat="1" ht="15"/>
    <row r="107" s="24" customFormat="1" ht="15"/>
    <row r="108" s="24" customFormat="1" ht="15"/>
    <row r="109" s="24" customFormat="1" ht="15"/>
    <row r="110" s="24" customFormat="1" ht="15"/>
    <row r="111" s="24" customFormat="1" ht="15"/>
    <row r="112" s="24" customFormat="1" ht="15"/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</sheetData>
  <sheetProtection/>
  <mergeCells count="7">
    <mergeCell ref="A3:G3"/>
    <mergeCell ref="A4:G4"/>
    <mergeCell ref="G6:G7"/>
    <mergeCell ref="H18:J18"/>
    <mergeCell ref="H19:J19"/>
    <mergeCell ref="H4:J4"/>
    <mergeCell ref="H5:J5"/>
  </mergeCells>
  <printOptions horizontalCentered="1"/>
  <pageMargins left="0.1968503937007874" right="0.1968503937007874" top="0.5905511811023623" bottom="0.3937007874015748" header="0.1968503937007874" footer="0.1968503937007874"/>
  <pageSetup firstPageNumber="102" useFirstPageNumber="1" horizontalDpi="600" verticalDpi="600" orientation="portrait" paperSize="9" r:id="rId2"/>
  <headerFooter alignWithMargins="0">
    <oddHeader>&amp;L&amp;"Times New Roman,Normal"&amp;9Tourisme&amp;R&amp;"Times New Roman,Normal"&amp;9السياحة</oddHeader>
    <oddFooter>&amp;C&amp;"Times New Roman,Normal"&amp;8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Hamida</dc:creator>
  <cp:keywords/>
  <dc:description/>
  <cp:lastModifiedBy>user</cp:lastModifiedBy>
  <cp:lastPrinted>2021-12-13T13:06:35Z</cp:lastPrinted>
  <dcterms:created xsi:type="dcterms:W3CDTF">2002-04-29T12:17:51Z</dcterms:created>
  <dcterms:modified xsi:type="dcterms:W3CDTF">2022-02-28T11:03:03Z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